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488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<sst xmlns="http://schemas.openxmlformats.org/spreadsheetml/2006/main" count="143" uniqueCount="78">
  <si>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</si>
  <si>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</si>
  <si>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</si>
  <si>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</si>
  <si>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</si>
  <si>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</si>
  <si>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</si>
  <si>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</si>
  <si>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</si>
  <si>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</si>
  <si>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</si>
  <si>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</si>
  <si>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Дата погашения долгового обязательства</t>
  </si>
  <si>
    <t>в т.ч.дисконт</t>
  </si>
  <si>
    <t>общая сумма обязательств</t>
  </si>
  <si>
    <t xml:space="preserve">Задолженность на начало текущего года </t>
  </si>
  <si>
    <t>М.П.</t>
  </si>
  <si>
    <t>в т.ч. дисконт</t>
  </si>
  <si>
    <t>фактическая дата погашения</t>
  </si>
  <si>
    <t>плановая дата погашения</t>
  </si>
  <si>
    <t>в т.ч.просроченная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</si>
  <si>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</si>
  <si>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</si>
  <si>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</si>
  <si>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Итого по разделу 1</t>
  </si>
  <si>
    <t>Итого по разделу 2</t>
  </si>
  <si>
    <t>Итого по разделу 3</t>
  </si>
  <si>
    <t>Итого по разделу 4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</si>
  <si>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</si>
  <si>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</si>
  <si>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</si>
  <si>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</si>
  <si>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Всего</t>
  </si>
  <si>
    <t>Администрация Шелеховского муниципального района</t>
  </si>
  <si>
    <t>Доходы м.б.</t>
  </si>
  <si>
    <t>0</t>
  </si>
  <si>
    <r>
      <t xml:space="preserve">Верхний предел долга по муниципальным гарантиям </t>
    </r>
    <r>
      <rPr>
        <u val="single"/>
        <sz val="10"/>
        <rFont val="Arial Cyr"/>
        <family val="2"/>
      </rPr>
      <t>0</t>
    </r>
    <r>
      <rPr>
        <sz val="10"/>
        <rFont val="Arial Cyr"/>
        <family val="0"/>
      </rPr>
      <t xml:space="preserve"> тыс.руб.</t>
    </r>
  </si>
  <si>
    <t xml:space="preserve">Cумма долгового обязательства                            </t>
  </si>
  <si>
    <t>Иванова О. А.</t>
  </si>
  <si>
    <t>2/3 ставки рефинансирования</t>
  </si>
  <si>
    <t>14-3-13/00001</t>
  </si>
  <si>
    <t>Бюджетный кредит Распоряжение Правительства Иркутской области от 26.07.2013 № 302-рп</t>
  </si>
  <si>
    <t>Министерство финансов Иркутской области, договор от 02.08.2013 № 17</t>
  </si>
  <si>
    <t>14-3-13/00002</t>
  </si>
  <si>
    <t>14-3-13/00003</t>
  </si>
  <si>
    <t>Бюджетный кредит Распоряжение Правительства Иркутской области от 29.11.2013 № 525-рп</t>
  </si>
  <si>
    <t>Министерство финансов Иркутской области, договор от 04.12.2013 № 97</t>
  </si>
  <si>
    <t>Министерство финансов Иркутской области, договор от 26.12.2013 № 120</t>
  </si>
  <si>
    <t>Бюджетный кредит Распоряжение Правительства Иркутской области от 26.12.2013 № 606-рп</t>
  </si>
  <si>
    <t>14-3-14/00001</t>
  </si>
  <si>
    <t>Бюджетный кредит Распоряжение Правительства Иркутской области от 21.04.2014 № 304-рп</t>
  </si>
  <si>
    <t>Министерство финансов Иркутской области, договор от 23.04.2014 № 9</t>
  </si>
  <si>
    <t>14-3-15/00001</t>
  </si>
  <si>
    <t>Бюджетный кредит Распоряжение Правительства Иркутской области от 06.05.2015 № 233-рп</t>
  </si>
  <si>
    <t>Министерство финансов Иркутской области, договор от 08.05.2015 № 6</t>
  </si>
  <si>
    <t>1/4 ставки рефинансирования</t>
  </si>
  <si>
    <t>14-3-15/00002</t>
  </si>
  <si>
    <t>Бюджетный кредит Распоряжение Правительства Иркутской области от 06.07.2015 № 333-рп</t>
  </si>
  <si>
    <t>Министерство финансов Иркутской области, договор от 08.07.2015 № 12</t>
  </si>
  <si>
    <t>14-3-15/00003</t>
  </si>
  <si>
    <t>Министерство финансов Иркутской области, договор от 29.10.2015 № 45</t>
  </si>
  <si>
    <t>Бюджетный кредит Распоряжение Правительства Иркутской области от 28.10.2015 № 580-рп</t>
  </si>
  <si>
    <t>Муниципальная долговая книга Шелеховского района</t>
  </si>
  <si>
    <t>Приложение 1</t>
  </si>
  <si>
    <t>к Порядку ведения муниципальной</t>
  </si>
  <si>
    <t>долговой книги Шелеховского района</t>
  </si>
  <si>
    <r>
      <t>Предельный объем расходов на обслуживание муниципального долга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2 534,0</t>
    </r>
    <r>
      <rPr>
        <sz val="10"/>
        <rFont val="Arial Cyr"/>
        <family val="2"/>
      </rPr>
      <t xml:space="preserve"> </t>
    </r>
    <r>
      <rPr>
        <sz val="10"/>
        <rFont val="Arial Cyr"/>
        <family val="0"/>
      </rPr>
      <t>тыс. руб.</t>
    </r>
  </si>
  <si>
    <t>Начальник финансового управления</t>
  </si>
  <si>
    <t>Администрации Шелеховского муниципального района</t>
  </si>
  <si>
    <t>Погашено в 2016 году</t>
  </si>
  <si>
    <t xml:space="preserve">Начислено в 2016 году </t>
  </si>
  <si>
    <t>Утверждено решением Думы Шелеховского муниципального района от 24.12.2015 года № 36-рд "О бюджете Шелеховского района на 2016 год":</t>
  </si>
  <si>
    <t xml:space="preserve"> </t>
  </si>
  <si>
    <t>по состоянию на 01.04.2016 года</t>
  </si>
  <si>
    <t>Задолженность по состоянию на 01.04.16 г.</t>
  </si>
  <si>
    <r>
      <t xml:space="preserve">Объем муниципального долга по состоянию на 01.04.2016 г. </t>
    </r>
    <r>
      <rPr>
        <u val="single"/>
        <sz val="10"/>
        <rFont val="Arial Cyr"/>
        <family val="0"/>
      </rPr>
      <t>23 549,3</t>
    </r>
    <r>
      <rPr>
        <sz val="10"/>
        <rFont val="Arial Cyr"/>
        <family val="0"/>
      </rPr>
      <t xml:space="preserve"> тыс.руб.</t>
    </r>
  </si>
  <si>
    <r>
      <t xml:space="preserve">Верхний предел муниципального долга, установленный по состоянию на 1 января 2017 г. </t>
    </r>
    <r>
      <rPr>
        <u val="single"/>
        <sz val="10"/>
        <rFont val="Arial Cyr"/>
        <family val="0"/>
      </rPr>
      <t>53 687,7</t>
    </r>
    <r>
      <rPr>
        <sz val="10"/>
        <rFont val="Arial Cyr"/>
        <family val="0"/>
      </rPr>
      <t xml:space="preserve"> тыс.руб. </t>
    </r>
  </si>
  <si>
    <r>
      <t xml:space="preserve">Объем доходов без учета финансовой помощи из бюджетов других уровней бюджетной системы Российской Федерации   </t>
    </r>
    <r>
      <rPr>
        <u val="single"/>
        <sz val="10"/>
        <rFont val="Arial Cyr"/>
        <family val="2"/>
      </rPr>
      <t xml:space="preserve">410 252,8 </t>
    </r>
    <r>
      <rPr>
        <sz val="10"/>
        <rFont val="Arial Cyr"/>
        <family val="0"/>
      </rPr>
      <t>тыс.руб.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</si>
</sst>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u val="single"/>
      <sz val="10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25390625" style="0" customWidth="1"/>
    <col min="2" max="2" width="14.25390625" style="0" customWidth="1"/>
    <col min="3" max="3" width="9.375" style="0" customWidth="1"/>
    <col min="4" max="4" width="12.75390625" style="0" customWidth="1"/>
    <col min="5" max="5" width="12.125" style="0" customWidth="1"/>
    <col min="6" max="6" width="11.75390625" style="0" customWidth="1"/>
    <col min="7" max="7" width="11.375" style="0" customWidth="1"/>
    <col min="8" max="8" width="9.25390625" style="0" customWidth="1"/>
    <col min="9" max="9" width="7.125" style="0" customWidth="1"/>
    <col min="10" max="10" width="8.125" style="0" customWidth="1"/>
    <col min="11" max="11" width="9.875" style="0" customWidth="1"/>
    <col min="12" max="12" width="7.75390625" style="0" customWidth="1"/>
    <col min="13" max="13" width="5.00390625" style="0" bestFit="1" customWidth="1"/>
    <col min="14" max="14" width="6.00390625" style="0" customWidth="1"/>
    <col min="15" max="15" width="9.375" style="0" customWidth="1"/>
    <col min="16" max="16" width="6.75390625" style="0" customWidth="1"/>
    <col min="17" max="17" width="5.75390625" style="0" customWidth="1"/>
    <col min="18" max="18" width="9.375" style="0" customWidth="1"/>
    <col min="19" max="19" width="7.125" style="0" customWidth="1"/>
    <col min="20" max="20" width="7.875" style="0" customWidth="1"/>
    <col min="21" max="21" width="7.25390625" style="0" customWidth="1"/>
    <col min="22" max="22" width="10.375" style="0" customWidth="1"/>
    <col min="23" max="23" width="8.875" style="0" customWidth="1"/>
    <col min="24" max="24" width="7.625" style="0" customWidth="1"/>
    <col min="25" max="25" width="7.125" style="0" customWidth="1"/>
    <col min="26" max="26" width="9.625" style="0" customWidth="1"/>
    <col min="27" max="27" width="6.125" style="0" customWidth="1"/>
    <col min="28" max="28" width="5.25390625" style="0" customWidth="1"/>
    <col min="29" max="29" width="10.625" style="0" customWidth="1"/>
    <col min="30" max="30" width="5.75390625" style="0" customWidth="1"/>
    <col min="31" max="31" width="6.125" style="0" bestFit="1" customWidth="1"/>
    <col min="32" max="32" width="6.125" style="0" customWidth="1"/>
    <col min="34" max="35" width="6.00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1" spans="29:35" ht="12.75">
      <c r="AC1" s="85" t="s">
        <v>63</v>
      </c>
      <c r="AD1" s="85"/>
      <c r="AE1" s="85"/>
      <c r="AF1" s="85"/>
      <c r="AG1" s="85"/>
      <c r="AH1" s="85"/>
      <c r="AI1" s="85"/>
    </row>
    <row r="2" spans="29:35" ht="12.75">
      <c r="AC2" s="85" t="s">
        <v>64</v>
      </c>
      <c r="AD2" s="85"/>
      <c r="AE2" s="85"/>
      <c r="AF2" s="85"/>
      <c r="AG2" s="85"/>
      <c r="AH2" s="85"/>
      <c r="AI2" s="85"/>
    </row>
    <row r="3" spans="12:35" ht="12.75">
      <c r="L3" s="14"/>
      <c r="M3" s="14"/>
      <c r="AC3" s="85" t="s">
        <v>65</v>
      </c>
      <c r="AD3" s="85"/>
      <c r="AE3" s="85"/>
      <c r="AF3" s="85"/>
      <c r="AG3" s="85"/>
      <c r="AH3" s="85"/>
      <c r="AI3" s="85"/>
    </row>
    <row r="4" spans="4:40" ht="15">
      <c r="D4" s="56" t="s">
        <v>62</v>
      </c>
      <c r="AK4" s="2"/>
      <c r="AL4" s="2"/>
      <c r="AM4" s="2"/>
      <c r="AN4" s="2"/>
    </row>
    <row r="5" spans="4:40" ht="15">
      <c r="D5" s="56"/>
      <c r="AK5" s="2"/>
      <c r="AL5" s="2"/>
      <c r="AM5" s="2"/>
      <c r="AN5" s="2"/>
    </row>
    <row r="6" spans="4:11" ht="12.75">
      <c r="D6" s="75" t="s">
        <v>73</v>
      </c>
      <c r="E6" s="75"/>
      <c r="F6" s="75"/>
      <c r="G6" s="75"/>
      <c r="H6" s="75"/>
      <c r="K6" s="1"/>
    </row>
    <row r="7" ht="13.5" customHeight="1">
      <c r="A7" s="2"/>
    </row>
    <row r="8" s="10" customFormat="1" ht="13.5" customHeight="1">
      <c r="A8" s="10" t="s">
        <v>71</v>
      </c>
    </row>
    <row r="9" spans="1:21" ht="12.75">
      <c r="A9" s="1" t="s">
        <v>76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76" t="s">
        <v>36</v>
      </c>
      <c r="B10" s="76"/>
      <c r="C10" s="76"/>
      <c r="D10" s="76"/>
      <c r="E10" s="76"/>
      <c r="F10" s="76"/>
      <c r="G10" s="76"/>
      <c r="H10" s="76"/>
      <c r="I10" s="76"/>
      <c r="J10" s="8"/>
      <c r="K10" s="8"/>
      <c r="L10" s="8"/>
      <c r="M10" s="8" t="s">
        <v>72</v>
      </c>
      <c r="N10" s="8"/>
      <c r="O10" s="8"/>
      <c r="P10" s="8"/>
      <c r="Q10" s="8"/>
      <c r="R10" s="8"/>
      <c r="S10" s="8"/>
      <c r="T10" s="8"/>
      <c r="U10" s="8"/>
    </row>
    <row r="11" spans="1:17" s="1" customFormat="1" ht="12.75" customHeight="1">
      <c r="A11" s="78" t="s">
        <v>66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"/>
      <c r="N11" s="8"/>
      <c r="O11" s="8"/>
      <c r="P11" s="8"/>
      <c r="Q11" s="8"/>
    </row>
    <row r="12" spans="1:21" ht="12.75">
      <c r="A12" s="54" t="s">
        <v>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0" ht="12.75">
      <c r="A13" s="1" t="s">
        <v>75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3:16" ht="12.75" customHeight="1">
      <c r="C14" t="s">
        <v>3</v>
      </c>
      <c r="P14" t="s">
        <v>4</v>
      </c>
    </row>
    <row r="15" spans="1:37" ht="23.25" customHeight="1">
      <c r="A15" s="70" t="s">
        <v>5</v>
      </c>
      <c r="B15" s="70" t="s">
        <v>23</v>
      </c>
      <c r="C15" s="70" t="s">
        <v>21</v>
      </c>
      <c r="D15" s="70" t="s">
        <v>22</v>
      </c>
      <c r="E15" s="70" t="s">
        <v>11</v>
      </c>
      <c r="F15" s="79" t="s">
        <v>12</v>
      </c>
      <c r="G15" s="80"/>
      <c r="H15" s="70" t="s">
        <v>37</v>
      </c>
      <c r="I15" s="70" t="s">
        <v>2</v>
      </c>
      <c r="J15" s="70" t="s">
        <v>10</v>
      </c>
      <c r="K15" s="57" t="s">
        <v>15</v>
      </c>
      <c r="L15" s="58"/>
      <c r="M15" s="58"/>
      <c r="N15" s="58"/>
      <c r="O15" s="58"/>
      <c r="P15" s="58"/>
      <c r="Q15" s="58"/>
      <c r="R15" s="86" t="s">
        <v>74</v>
      </c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13"/>
      <c r="AK15" s="13"/>
    </row>
    <row r="16" spans="1:37" ht="12.75">
      <c r="A16" s="72"/>
      <c r="B16" s="72"/>
      <c r="C16" s="71"/>
      <c r="D16" s="70"/>
      <c r="E16" s="72"/>
      <c r="F16" s="81"/>
      <c r="G16" s="82"/>
      <c r="H16" s="77"/>
      <c r="I16" s="71"/>
      <c r="J16" s="71"/>
      <c r="K16" s="58"/>
      <c r="L16" s="58"/>
      <c r="M16" s="58"/>
      <c r="N16" s="58"/>
      <c r="O16" s="58"/>
      <c r="P16" s="58"/>
      <c r="Q16" s="58"/>
      <c r="R16" s="88" t="s">
        <v>70</v>
      </c>
      <c r="S16" s="89"/>
      <c r="T16" s="89"/>
      <c r="U16" s="90"/>
      <c r="V16" s="88" t="s">
        <v>69</v>
      </c>
      <c r="W16" s="89"/>
      <c r="X16" s="89"/>
      <c r="Y16" s="89"/>
      <c r="Z16" s="89"/>
      <c r="AA16" s="89"/>
      <c r="AB16" s="90"/>
      <c r="AC16" s="74" t="s">
        <v>9</v>
      </c>
      <c r="AD16" s="74"/>
      <c r="AE16" s="74"/>
      <c r="AF16" s="74"/>
      <c r="AG16" s="74"/>
      <c r="AH16" s="74"/>
      <c r="AI16" s="74"/>
      <c r="AJ16" s="15"/>
      <c r="AK16" s="15"/>
    </row>
    <row r="17" spans="1:37" ht="28.5" customHeight="1">
      <c r="A17" s="72"/>
      <c r="B17" s="72"/>
      <c r="C17" s="71"/>
      <c r="D17" s="70"/>
      <c r="E17" s="72"/>
      <c r="F17" s="83"/>
      <c r="G17" s="84"/>
      <c r="H17" s="77"/>
      <c r="I17" s="71"/>
      <c r="J17" s="71"/>
      <c r="K17" s="69" t="s">
        <v>14</v>
      </c>
      <c r="L17" s="69"/>
      <c r="M17" s="69"/>
      <c r="N17" s="69"/>
      <c r="O17" s="69" t="s">
        <v>6</v>
      </c>
      <c r="P17" s="69"/>
      <c r="Q17" s="69"/>
      <c r="R17" s="66" t="s">
        <v>14</v>
      </c>
      <c r="S17" s="67"/>
      <c r="T17" s="67"/>
      <c r="U17" s="68"/>
      <c r="V17" s="66" t="s">
        <v>14</v>
      </c>
      <c r="W17" s="67"/>
      <c r="X17" s="67"/>
      <c r="Y17" s="68"/>
      <c r="Z17" s="66" t="s">
        <v>20</v>
      </c>
      <c r="AA17" s="67"/>
      <c r="AB17" s="68"/>
      <c r="AC17" s="66" t="s">
        <v>14</v>
      </c>
      <c r="AD17" s="67"/>
      <c r="AE17" s="67"/>
      <c r="AF17" s="68"/>
      <c r="AG17" s="66" t="s">
        <v>6</v>
      </c>
      <c r="AH17" s="67"/>
      <c r="AI17" s="68"/>
      <c r="AJ17" s="15"/>
      <c r="AK17" s="15"/>
    </row>
    <row r="18" spans="1:37" ht="51">
      <c r="A18" s="72"/>
      <c r="B18" s="72"/>
      <c r="C18" s="71"/>
      <c r="D18" s="70"/>
      <c r="E18" s="72"/>
      <c r="F18" s="23" t="s">
        <v>19</v>
      </c>
      <c r="G18" s="23" t="s">
        <v>18</v>
      </c>
      <c r="H18" s="77"/>
      <c r="I18" s="71"/>
      <c r="J18" s="71"/>
      <c r="K18" s="17" t="s">
        <v>0</v>
      </c>
      <c r="L18" s="17" t="s">
        <v>17</v>
      </c>
      <c r="M18" s="17" t="s">
        <v>7</v>
      </c>
      <c r="N18" s="16" t="s">
        <v>8</v>
      </c>
      <c r="O18" s="17" t="s">
        <v>0</v>
      </c>
      <c r="P18" s="17" t="s">
        <v>13</v>
      </c>
      <c r="Q18" s="17" t="s">
        <v>7</v>
      </c>
      <c r="R18" s="21" t="s">
        <v>0</v>
      </c>
      <c r="S18" s="21" t="s">
        <v>1</v>
      </c>
      <c r="T18" s="21" t="s">
        <v>7</v>
      </c>
      <c r="U18" s="21" t="s">
        <v>8</v>
      </c>
      <c r="V18" s="21" t="s">
        <v>0</v>
      </c>
      <c r="W18" s="22" t="s">
        <v>13</v>
      </c>
      <c r="X18" s="21" t="s">
        <v>7</v>
      </c>
      <c r="Y18" s="21" t="s">
        <v>8</v>
      </c>
      <c r="Z18" s="21" t="s">
        <v>0</v>
      </c>
      <c r="AA18" s="22" t="s">
        <v>13</v>
      </c>
      <c r="AB18" s="21" t="s">
        <v>7</v>
      </c>
      <c r="AC18" s="21" t="s">
        <v>0</v>
      </c>
      <c r="AD18" s="21" t="s">
        <v>13</v>
      </c>
      <c r="AE18" s="21" t="s">
        <v>7</v>
      </c>
      <c r="AF18" s="21" t="s">
        <v>8</v>
      </c>
      <c r="AG18" s="21" t="s">
        <v>0</v>
      </c>
      <c r="AH18" s="21" t="s">
        <v>1</v>
      </c>
      <c r="AI18" s="21" t="s">
        <v>7</v>
      </c>
      <c r="AJ18" s="6"/>
      <c r="AK18" s="5"/>
    </row>
    <row r="19" spans="1:3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8">
        <v>11</v>
      </c>
      <c r="L19" s="18">
        <f aca="true" t="shared" si="0" ref="L19:Q19">K19+1</f>
        <v>12</v>
      </c>
      <c r="M19" s="18">
        <f t="shared" si="0"/>
        <v>13</v>
      </c>
      <c r="N19" s="18">
        <f>M19+1</f>
        <v>14</v>
      </c>
      <c r="O19" s="18">
        <f t="shared" si="0"/>
        <v>15</v>
      </c>
      <c r="P19" s="18">
        <f t="shared" si="0"/>
        <v>16</v>
      </c>
      <c r="Q19" s="18">
        <f t="shared" si="0"/>
        <v>17</v>
      </c>
      <c r="R19" s="20">
        <v>18</v>
      </c>
      <c r="S19" s="20">
        <f aca="true" t="shared" si="1" ref="S19:AI19">R19+1</f>
        <v>19</v>
      </c>
      <c r="T19" s="20">
        <f t="shared" si="1"/>
        <v>20</v>
      </c>
      <c r="U19" s="20">
        <f t="shared" si="1"/>
        <v>21</v>
      </c>
      <c r="V19" s="20">
        <f t="shared" si="1"/>
        <v>22</v>
      </c>
      <c r="W19" s="20">
        <f t="shared" si="1"/>
        <v>23</v>
      </c>
      <c r="X19" s="20">
        <f t="shared" si="1"/>
        <v>24</v>
      </c>
      <c r="Y19" s="20">
        <f t="shared" si="1"/>
        <v>25</v>
      </c>
      <c r="Z19" s="20">
        <f t="shared" si="1"/>
        <v>26</v>
      </c>
      <c r="AA19" s="20">
        <f t="shared" si="1"/>
        <v>27</v>
      </c>
      <c r="AB19" s="20">
        <f t="shared" si="1"/>
        <v>28</v>
      </c>
      <c r="AC19" s="20">
        <f t="shared" si="1"/>
        <v>29</v>
      </c>
      <c r="AD19" s="20">
        <f t="shared" si="1"/>
        <v>30</v>
      </c>
      <c r="AE19" s="20">
        <f t="shared" si="1"/>
        <v>31</v>
      </c>
      <c r="AF19" s="20">
        <f t="shared" si="1"/>
        <v>32</v>
      </c>
      <c r="AG19" s="20">
        <f t="shared" si="1"/>
        <v>33</v>
      </c>
      <c r="AH19" s="20">
        <f t="shared" si="1"/>
        <v>34</v>
      </c>
      <c r="AI19" s="20">
        <f t="shared" si="1"/>
        <v>35</v>
      </c>
      <c r="AJ19" s="7"/>
      <c r="AK19" s="7"/>
    </row>
    <row r="20" spans="1:38" ht="12.75">
      <c r="A20" s="60" t="s">
        <v>28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35"/>
      <c r="AK20" s="35"/>
      <c r="AL20" s="35"/>
    </row>
    <row r="21" spans="1:38" ht="12.75">
      <c r="A21" s="9"/>
      <c r="B21" s="11"/>
      <c r="C21" s="12"/>
      <c r="D21" s="12"/>
      <c r="E21" s="11"/>
      <c r="F21" s="11"/>
      <c r="G21" s="12"/>
      <c r="H21" s="12"/>
      <c r="I21" s="12"/>
      <c r="J21" s="12"/>
      <c r="K21" s="12"/>
      <c r="L21" s="12"/>
      <c r="M21" s="11"/>
      <c r="N21" s="11"/>
      <c r="O21" s="11"/>
      <c r="P21" s="11"/>
      <c r="Q21" s="11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3"/>
      <c r="AK21" s="3"/>
      <c r="AL21" s="3"/>
    </row>
    <row r="22" spans="1:38" ht="12.75">
      <c r="A22" s="73" t="s">
        <v>24</v>
      </c>
      <c r="B22" s="73"/>
      <c r="C22" s="73"/>
      <c r="D22" s="73"/>
      <c r="E22" s="11"/>
      <c r="F22" s="11"/>
      <c r="G22" s="12"/>
      <c r="H22" s="12"/>
      <c r="I22" s="12"/>
      <c r="J22" s="12"/>
      <c r="K22" s="12"/>
      <c r="L22" s="12"/>
      <c r="M22" s="11"/>
      <c r="N22" s="11"/>
      <c r="O22" s="11"/>
      <c r="P22" s="11"/>
      <c r="Q22" s="1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3"/>
      <c r="AK22" s="3"/>
      <c r="AL22" s="3"/>
    </row>
    <row r="23" spans="1:38" ht="18" customHeight="1">
      <c r="A23" s="60" t="s">
        <v>29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2"/>
      <c r="AJ23" s="35"/>
      <c r="AK23" s="3"/>
      <c r="AL23" s="3"/>
    </row>
    <row r="24" spans="1:38" ht="141.75">
      <c r="A24" s="45" t="s">
        <v>40</v>
      </c>
      <c r="B24" s="46" t="s">
        <v>41</v>
      </c>
      <c r="C24" s="46" t="s">
        <v>33</v>
      </c>
      <c r="D24" s="46" t="s">
        <v>42</v>
      </c>
      <c r="E24" s="47">
        <v>41488</v>
      </c>
      <c r="F24" s="47">
        <v>42583</v>
      </c>
      <c r="G24" s="48"/>
      <c r="H24" s="49">
        <v>7043.6</v>
      </c>
      <c r="I24" s="46" t="s">
        <v>39</v>
      </c>
      <c r="J24" s="34" t="s">
        <v>34</v>
      </c>
      <c r="K24" s="49">
        <v>1369.6</v>
      </c>
      <c r="L24" s="48"/>
      <c r="M24" s="48"/>
      <c r="N24" s="48"/>
      <c r="O24" s="49"/>
      <c r="P24" s="48"/>
      <c r="Q24" s="48"/>
      <c r="R24" s="49"/>
      <c r="S24" s="48"/>
      <c r="T24" s="49">
        <v>0</v>
      </c>
      <c r="U24" s="49"/>
      <c r="V24" s="48"/>
      <c r="W24" s="48"/>
      <c r="X24" s="49">
        <v>0</v>
      </c>
      <c r="Y24" s="48"/>
      <c r="Z24" s="55"/>
      <c r="AA24" s="48"/>
      <c r="AB24" s="48"/>
      <c r="AC24" s="49">
        <f aca="true" t="shared" si="2" ref="AC24:AC30">R24+K24-V24</f>
        <v>1369.6</v>
      </c>
      <c r="AD24" s="48"/>
      <c r="AE24" s="48"/>
      <c r="AF24" s="48"/>
      <c r="AG24" s="55">
        <f aca="true" t="shared" si="3" ref="AG24:AG30">O24-Z24</f>
        <v>0</v>
      </c>
      <c r="AH24" s="48"/>
      <c r="AI24" s="48"/>
      <c r="AJ24" s="35"/>
      <c r="AK24" s="3"/>
      <c r="AL24" s="3"/>
    </row>
    <row r="25" spans="1:38" ht="141.75">
      <c r="A25" s="45" t="s">
        <v>43</v>
      </c>
      <c r="B25" s="46" t="s">
        <v>45</v>
      </c>
      <c r="C25" s="46" t="s">
        <v>33</v>
      </c>
      <c r="D25" s="46" t="s">
        <v>46</v>
      </c>
      <c r="E25" s="47">
        <v>41612</v>
      </c>
      <c r="F25" s="47">
        <v>42706</v>
      </c>
      <c r="G25" s="48"/>
      <c r="H25" s="49">
        <v>2278</v>
      </c>
      <c r="I25" s="46" t="s">
        <v>39</v>
      </c>
      <c r="J25" s="34" t="s">
        <v>34</v>
      </c>
      <c r="K25" s="49">
        <v>759.2</v>
      </c>
      <c r="L25" s="48"/>
      <c r="M25" s="48"/>
      <c r="N25" s="48"/>
      <c r="O25" s="49"/>
      <c r="P25" s="48"/>
      <c r="Q25" s="48"/>
      <c r="R25" s="49"/>
      <c r="S25" s="48"/>
      <c r="T25" s="49">
        <v>0</v>
      </c>
      <c r="U25" s="49"/>
      <c r="V25" s="48"/>
      <c r="W25" s="48"/>
      <c r="X25" s="49">
        <v>0</v>
      </c>
      <c r="Y25" s="48"/>
      <c r="Z25" s="55"/>
      <c r="AA25" s="48"/>
      <c r="AB25" s="48"/>
      <c r="AC25" s="49">
        <f t="shared" si="2"/>
        <v>759.2</v>
      </c>
      <c r="AD25" s="48"/>
      <c r="AE25" s="48"/>
      <c r="AF25" s="48"/>
      <c r="AG25" s="55">
        <f t="shared" si="3"/>
        <v>0</v>
      </c>
      <c r="AH25" s="48"/>
      <c r="AI25" s="48"/>
      <c r="AJ25" s="35"/>
      <c r="AK25" s="3"/>
      <c r="AL25" s="3"/>
    </row>
    <row r="26" spans="1:38" ht="141.75">
      <c r="A26" s="45" t="s">
        <v>44</v>
      </c>
      <c r="B26" s="46" t="s">
        <v>48</v>
      </c>
      <c r="C26" s="46" t="s">
        <v>33</v>
      </c>
      <c r="D26" s="46" t="s">
        <v>47</v>
      </c>
      <c r="E26" s="47">
        <v>41634</v>
      </c>
      <c r="F26" s="47">
        <v>42727</v>
      </c>
      <c r="G26" s="48"/>
      <c r="H26" s="49">
        <v>4194</v>
      </c>
      <c r="I26" s="46" t="s">
        <v>39</v>
      </c>
      <c r="J26" s="34" t="s">
        <v>34</v>
      </c>
      <c r="K26" s="49">
        <v>1398</v>
      </c>
      <c r="L26" s="48"/>
      <c r="M26" s="48"/>
      <c r="N26" s="48"/>
      <c r="O26" s="49"/>
      <c r="P26" s="48"/>
      <c r="Q26" s="48"/>
      <c r="R26" s="49"/>
      <c r="S26" s="48"/>
      <c r="T26" s="49">
        <v>0</v>
      </c>
      <c r="U26" s="49"/>
      <c r="V26" s="50"/>
      <c r="W26" s="48"/>
      <c r="X26" s="49">
        <v>0</v>
      </c>
      <c r="Y26" s="48"/>
      <c r="Z26" s="55"/>
      <c r="AA26" s="48"/>
      <c r="AB26" s="48"/>
      <c r="AC26" s="49">
        <f t="shared" si="2"/>
        <v>1398</v>
      </c>
      <c r="AD26" s="48"/>
      <c r="AE26" s="48"/>
      <c r="AF26" s="48"/>
      <c r="AG26" s="55">
        <f t="shared" si="3"/>
        <v>0</v>
      </c>
      <c r="AH26" s="48"/>
      <c r="AI26" s="48"/>
      <c r="AJ26" s="35"/>
      <c r="AK26" s="3"/>
      <c r="AL26" s="3"/>
    </row>
    <row r="27" spans="1:38" ht="141.75">
      <c r="A27" s="45" t="s">
        <v>49</v>
      </c>
      <c r="B27" s="46" t="s">
        <v>50</v>
      </c>
      <c r="C27" s="46" t="s">
        <v>33</v>
      </c>
      <c r="D27" s="46" t="s">
        <v>51</v>
      </c>
      <c r="E27" s="47">
        <v>41752</v>
      </c>
      <c r="F27" s="47">
        <v>42846</v>
      </c>
      <c r="G27" s="48"/>
      <c r="H27" s="49">
        <v>6162</v>
      </c>
      <c r="I27" s="46" t="s">
        <v>39</v>
      </c>
      <c r="J27" s="34" t="s">
        <v>34</v>
      </c>
      <c r="K27" s="49">
        <v>2567.5</v>
      </c>
      <c r="L27" s="48"/>
      <c r="M27" s="48"/>
      <c r="N27" s="48"/>
      <c r="O27" s="49"/>
      <c r="P27" s="48"/>
      <c r="Q27" s="48"/>
      <c r="R27" s="49"/>
      <c r="S27" s="48"/>
      <c r="T27" s="49">
        <v>1.54753</v>
      </c>
      <c r="U27" s="49">
        <v>2.4648</v>
      </c>
      <c r="V27" s="50"/>
      <c r="W27" s="48"/>
      <c r="X27" s="49">
        <v>1.54753</v>
      </c>
      <c r="Y27" s="49">
        <v>2.4648</v>
      </c>
      <c r="Z27" s="55"/>
      <c r="AA27" s="48"/>
      <c r="AB27" s="48"/>
      <c r="AC27" s="49">
        <f t="shared" si="2"/>
        <v>2567.5</v>
      </c>
      <c r="AD27" s="48"/>
      <c r="AE27" s="48"/>
      <c r="AF27" s="48"/>
      <c r="AG27" s="55">
        <f t="shared" si="3"/>
        <v>0</v>
      </c>
      <c r="AH27" s="48"/>
      <c r="AI27" s="48"/>
      <c r="AJ27" s="35"/>
      <c r="AK27" s="3"/>
      <c r="AL27" s="3"/>
    </row>
    <row r="28" spans="1:38" ht="141.75">
      <c r="A28" s="45" t="s">
        <v>52</v>
      </c>
      <c r="B28" s="46" t="s">
        <v>53</v>
      </c>
      <c r="C28" s="46" t="s">
        <v>33</v>
      </c>
      <c r="D28" s="46" t="s">
        <v>54</v>
      </c>
      <c r="E28" s="47">
        <v>42132</v>
      </c>
      <c r="F28" s="47">
        <v>43227</v>
      </c>
      <c r="G28" s="48"/>
      <c r="H28" s="49">
        <v>9347</v>
      </c>
      <c r="I28" s="46" t="s">
        <v>55</v>
      </c>
      <c r="J28" s="34" t="s">
        <v>34</v>
      </c>
      <c r="K28" s="49">
        <v>9347</v>
      </c>
      <c r="L28" s="48"/>
      <c r="M28" s="48"/>
      <c r="N28" s="48"/>
      <c r="O28" s="49">
        <v>2077</v>
      </c>
      <c r="P28" s="48"/>
      <c r="Q28" s="48"/>
      <c r="R28" s="49"/>
      <c r="S28" s="48"/>
      <c r="T28" s="49">
        <v>7.54985</v>
      </c>
      <c r="U28" s="49">
        <v>49.4316</v>
      </c>
      <c r="V28" s="50">
        <v>2077</v>
      </c>
      <c r="W28" s="48"/>
      <c r="X28" s="49">
        <v>7.54985</v>
      </c>
      <c r="Y28" s="49">
        <v>49.4316</v>
      </c>
      <c r="Z28" s="55">
        <v>2077</v>
      </c>
      <c r="AA28" s="48"/>
      <c r="AB28" s="48"/>
      <c r="AC28" s="49">
        <f t="shared" si="2"/>
        <v>7270</v>
      </c>
      <c r="AD28" s="48"/>
      <c r="AE28" s="48"/>
      <c r="AF28" s="48"/>
      <c r="AG28" s="55">
        <f t="shared" si="3"/>
        <v>0</v>
      </c>
      <c r="AH28" s="48"/>
      <c r="AI28" s="48"/>
      <c r="AJ28" s="35"/>
      <c r="AK28" s="3"/>
      <c r="AL28" s="3"/>
    </row>
    <row r="29" spans="1:38" ht="141.75">
      <c r="A29" s="45" t="s">
        <v>56</v>
      </c>
      <c r="B29" s="46" t="s">
        <v>57</v>
      </c>
      <c r="C29" s="46" t="s">
        <v>33</v>
      </c>
      <c r="D29" s="46" t="s">
        <v>58</v>
      </c>
      <c r="E29" s="47">
        <v>42193</v>
      </c>
      <c r="F29" s="47">
        <v>43287</v>
      </c>
      <c r="G29" s="48"/>
      <c r="H29" s="49">
        <v>8130</v>
      </c>
      <c r="I29" s="46" t="s">
        <v>55</v>
      </c>
      <c r="J29" s="34" t="s">
        <v>34</v>
      </c>
      <c r="K29" s="49">
        <v>8130</v>
      </c>
      <c r="L29" s="48"/>
      <c r="M29" s="48"/>
      <c r="N29" s="48"/>
      <c r="O29" s="49">
        <v>1300</v>
      </c>
      <c r="P29" s="48"/>
      <c r="Q29" s="48"/>
      <c r="R29" s="49"/>
      <c r="S29" s="48"/>
      <c r="T29" s="49">
        <v>4.53771</v>
      </c>
      <c r="U29" s="49">
        <v>30.94</v>
      </c>
      <c r="V29" s="50">
        <v>1300</v>
      </c>
      <c r="W29" s="48"/>
      <c r="X29" s="49">
        <v>4.53771</v>
      </c>
      <c r="Y29" s="49">
        <v>30.94</v>
      </c>
      <c r="Z29" s="55">
        <v>1300</v>
      </c>
      <c r="AA29" s="48"/>
      <c r="AB29" s="48"/>
      <c r="AC29" s="49">
        <f t="shared" si="2"/>
        <v>6830</v>
      </c>
      <c r="AD29" s="48"/>
      <c r="AE29" s="48"/>
      <c r="AF29" s="48"/>
      <c r="AG29" s="55">
        <f t="shared" si="3"/>
        <v>0</v>
      </c>
      <c r="AH29" s="48"/>
      <c r="AI29" s="48"/>
      <c r="AJ29" s="35"/>
      <c r="AK29" s="3"/>
      <c r="AL29" s="3"/>
    </row>
    <row r="30" spans="1:38" ht="141.75">
      <c r="A30" s="45" t="s">
        <v>59</v>
      </c>
      <c r="B30" s="46" t="s">
        <v>61</v>
      </c>
      <c r="C30" s="46" t="s">
        <v>33</v>
      </c>
      <c r="D30" s="46" t="s">
        <v>60</v>
      </c>
      <c r="E30" s="47">
        <v>42306</v>
      </c>
      <c r="F30" s="47">
        <v>43399</v>
      </c>
      <c r="G30" s="48"/>
      <c r="H30" s="49">
        <v>3355</v>
      </c>
      <c r="I30" s="46" t="s">
        <v>55</v>
      </c>
      <c r="J30" s="34" t="s">
        <v>34</v>
      </c>
      <c r="K30" s="49">
        <v>3355</v>
      </c>
      <c r="L30" s="48"/>
      <c r="M30" s="48"/>
      <c r="N30" s="48"/>
      <c r="O30" s="49"/>
      <c r="P30" s="48"/>
      <c r="Q30" s="48"/>
      <c r="R30" s="49"/>
      <c r="S30" s="48"/>
      <c r="T30" s="49">
        <v>0</v>
      </c>
      <c r="U30" s="49"/>
      <c r="V30" s="50"/>
      <c r="W30" s="48"/>
      <c r="X30" s="49">
        <v>0</v>
      </c>
      <c r="Y30" s="48"/>
      <c r="Z30" s="55"/>
      <c r="AA30" s="48"/>
      <c r="AB30" s="48"/>
      <c r="AC30" s="49">
        <f t="shared" si="2"/>
        <v>3355</v>
      </c>
      <c r="AD30" s="48"/>
      <c r="AE30" s="48"/>
      <c r="AF30" s="48"/>
      <c r="AG30" s="55">
        <f t="shared" si="3"/>
        <v>0</v>
      </c>
      <c r="AH30" s="48"/>
      <c r="AI30" s="48"/>
      <c r="AJ30" s="35"/>
      <c r="AK30" s="3"/>
      <c r="AL30" s="3"/>
    </row>
    <row r="31" spans="1:38" ht="17.25" customHeight="1">
      <c r="A31" s="63" t="s">
        <v>25</v>
      </c>
      <c r="B31" s="64"/>
      <c r="C31" s="64"/>
      <c r="D31" s="65"/>
      <c r="E31" s="25"/>
      <c r="F31" s="25"/>
      <c r="G31" s="25"/>
      <c r="H31" s="42">
        <f>SUM(H24:H30)</f>
        <v>40509.6</v>
      </c>
      <c r="I31" s="42"/>
      <c r="J31" s="42"/>
      <c r="K31" s="39">
        <f aca="true" t="shared" si="4" ref="K31:AI31">SUM(K24:K30)</f>
        <v>26926.3</v>
      </c>
      <c r="L31" s="39">
        <f t="shared" si="4"/>
        <v>0</v>
      </c>
      <c r="M31" s="39">
        <f t="shared" si="4"/>
        <v>0</v>
      </c>
      <c r="N31" s="39">
        <f t="shared" si="4"/>
        <v>0</v>
      </c>
      <c r="O31" s="39">
        <f t="shared" si="4"/>
        <v>3377</v>
      </c>
      <c r="P31" s="39">
        <f t="shared" si="4"/>
        <v>0</v>
      </c>
      <c r="Q31" s="39">
        <f t="shared" si="4"/>
        <v>0</v>
      </c>
      <c r="R31" s="39">
        <f t="shared" si="4"/>
        <v>0</v>
      </c>
      <c r="S31" s="39">
        <f t="shared" si="4"/>
        <v>0</v>
      </c>
      <c r="T31" s="39">
        <f t="shared" si="4"/>
        <v>13.635090000000002</v>
      </c>
      <c r="U31" s="39">
        <f t="shared" si="4"/>
        <v>82.8364</v>
      </c>
      <c r="V31" s="39">
        <f t="shared" si="4"/>
        <v>3377</v>
      </c>
      <c r="W31" s="39">
        <f t="shared" si="4"/>
        <v>0</v>
      </c>
      <c r="X31" s="39">
        <f t="shared" si="4"/>
        <v>13.635090000000002</v>
      </c>
      <c r="Y31" s="39">
        <f t="shared" si="4"/>
        <v>82.8364</v>
      </c>
      <c r="Z31" s="39">
        <f t="shared" si="4"/>
        <v>3377</v>
      </c>
      <c r="AA31" s="39">
        <f t="shared" si="4"/>
        <v>0</v>
      </c>
      <c r="AB31" s="39">
        <f t="shared" si="4"/>
        <v>0</v>
      </c>
      <c r="AC31" s="39">
        <f t="shared" si="4"/>
        <v>23549.3</v>
      </c>
      <c r="AD31" s="39">
        <f t="shared" si="4"/>
        <v>0</v>
      </c>
      <c r="AE31" s="39">
        <f t="shared" si="4"/>
        <v>0</v>
      </c>
      <c r="AF31" s="39">
        <f t="shared" si="4"/>
        <v>0</v>
      </c>
      <c r="AG31" s="39">
        <f t="shared" si="4"/>
        <v>0</v>
      </c>
      <c r="AH31" s="39">
        <f t="shared" si="4"/>
        <v>0</v>
      </c>
      <c r="AI31" s="39">
        <f t="shared" si="4"/>
        <v>0</v>
      </c>
      <c r="AJ31" s="36"/>
      <c r="AK31" s="36"/>
      <c r="AL31" s="36"/>
    </row>
    <row r="32" spans="1:38" ht="12.75">
      <c r="A32" s="60" t="s">
        <v>30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J32" s="35"/>
      <c r="AK32" s="3"/>
      <c r="AL32" s="3"/>
    </row>
    <row r="33" spans="1:38" ht="15.75">
      <c r="A33" s="34"/>
      <c r="B33" s="34"/>
      <c r="C33" s="34"/>
      <c r="D33" s="34"/>
      <c r="E33" s="51"/>
      <c r="F33" s="51"/>
      <c r="G33" s="52"/>
      <c r="H33" s="34"/>
      <c r="I33" s="34"/>
      <c r="J33" s="34"/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>K33+R33-V33</f>
        <v>0</v>
      </c>
      <c r="AD33" s="34">
        <f>L33+S33-W33</f>
        <v>0</v>
      </c>
      <c r="AE33" s="34">
        <f>M33+T33-X33</f>
        <v>0</v>
      </c>
      <c r="AF33" s="34">
        <f>N33+U33-Y33</f>
        <v>0</v>
      </c>
      <c r="AG33" s="34">
        <v>0</v>
      </c>
      <c r="AH33" s="34">
        <f>P33+W33-AA33</f>
        <v>0</v>
      </c>
      <c r="AI33" s="34">
        <v>0</v>
      </c>
      <c r="AJ33" s="35"/>
      <c r="AK33" s="3"/>
      <c r="AL33" s="3"/>
    </row>
    <row r="34" spans="1:48" ht="12.75">
      <c r="A34" s="59" t="s">
        <v>26</v>
      </c>
      <c r="B34" s="59"/>
      <c r="C34" s="59"/>
      <c r="D34" s="59"/>
      <c r="E34" s="29"/>
      <c r="F34" s="29"/>
      <c r="G34" s="30"/>
      <c r="H34" s="44">
        <f>H33</f>
        <v>0</v>
      </c>
      <c r="I34" s="31"/>
      <c r="J34" s="31"/>
      <c r="K34" s="43">
        <f aca="true" t="shared" si="5" ref="K34:AI34">K33</f>
        <v>0</v>
      </c>
      <c r="L34" s="43">
        <f t="shared" si="5"/>
        <v>0</v>
      </c>
      <c r="M34" s="43">
        <f t="shared" si="5"/>
        <v>0</v>
      </c>
      <c r="N34" s="43">
        <f t="shared" si="5"/>
        <v>0</v>
      </c>
      <c r="O34" s="43">
        <f t="shared" si="5"/>
        <v>0</v>
      </c>
      <c r="P34" s="43">
        <f t="shared" si="5"/>
        <v>0</v>
      </c>
      <c r="Q34" s="43">
        <f t="shared" si="5"/>
        <v>0</v>
      </c>
      <c r="R34" s="43">
        <f t="shared" si="5"/>
        <v>0</v>
      </c>
      <c r="S34" s="43">
        <f t="shared" si="5"/>
        <v>0</v>
      </c>
      <c r="T34" s="43">
        <f t="shared" si="5"/>
        <v>0</v>
      </c>
      <c r="U34" s="43">
        <f t="shared" si="5"/>
        <v>0</v>
      </c>
      <c r="V34" s="43">
        <f t="shared" si="5"/>
        <v>0</v>
      </c>
      <c r="W34" s="43">
        <f t="shared" si="5"/>
        <v>0</v>
      </c>
      <c r="X34" s="43">
        <f t="shared" si="5"/>
        <v>0</v>
      </c>
      <c r="Y34" s="43">
        <f t="shared" si="5"/>
        <v>0</v>
      </c>
      <c r="Z34" s="43">
        <f t="shared" si="5"/>
        <v>0</v>
      </c>
      <c r="AA34" s="43">
        <f t="shared" si="5"/>
        <v>0</v>
      </c>
      <c r="AB34" s="43">
        <f t="shared" si="5"/>
        <v>0</v>
      </c>
      <c r="AC34" s="43">
        <f t="shared" si="5"/>
        <v>0</v>
      </c>
      <c r="AD34" s="43">
        <f t="shared" si="5"/>
        <v>0</v>
      </c>
      <c r="AE34" s="43">
        <f t="shared" si="5"/>
        <v>0</v>
      </c>
      <c r="AF34" s="43">
        <f t="shared" si="5"/>
        <v>0</v>
      </c>
      <c r="AG34" s="43">
        <f t="shared" si="5"/>
        <v>0</v>
      </c>
      <c r="AH34" s="43">
        <f t="shared" si="5"/>
        <v>0</v>
      </c>
      <c r="AI34" s="43">
        <f t="shared" si="5"/>
        <v>0</v>
      </c>
      <c r="AJ34" s="36"/>
      <c r="AK34" s="36"/>
      <c r="AL34" s="36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38" ht="12.7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  <c r="AJ35" s="35"/>
      <c r="AK35" s="3"/>
      <c r="AL35" s="3"/>
    </row>
    <row r="36" spans="1:38" ht="12.75">
      <c r="A36" s="59" t="s">
        <v>27</v>
      </c>
      <c r="B36" s="59"/>
      <c r="C36" s="59"/>
      <c r="D36" s="59"/>
      <c r="E36" s="31"/>
      <c r="F36" s="31"/>
      <c r="G36" s="31"/>
      <c r="H36" s="40" t="s">
        <v>35</v>
      </c>
      <c r="I36" s="40"/>
      <c r="J36" s="40"/>
      <c r="K36" s="41" t="s">
        <v>35</v>
      </c>
      <c r="L36" s="41" t="s">
        <v>35</v>
      </c>
      <c r="M36" s="41" t="s">
        <v>35</v>
      </c>
      <c r="N36" s="41" t="s">
        <v>35</v>
      </c>
      <c r="O36" s="41" t="s">
        <v>35</v>
      </c>
      <c r="P36" s="41" t="s">
        <v>35</v>
      </c>
      <c r="Q36" s="41" t="s">
        <v>35</v>
      </c>
      <c r="R36" s="41" t="s">
        <v>35</v>
      </c>
      <c r="S36" s="41" t="s">
        <v>35</v>
      </c>
      <c r="T36" s="41" t="s">
        <v>35</v>
      </c>
      <c r="U36" s="41" t="s">
        <v>35</v>
      </c>
      <c r="V36" s="41" t="s">
        <v>35</v>
      </c>
      <c r="W36" s="41" t="s">
        <v>35</v>
      </c>
      <c r="X36" s="41" t="s">
        <v>35</v>
      </c>
      <c r="Y36" s="41" t="s">
        <v>35</v>
      </c>
      <c r="Z36" s="41" t="s">
        <v>35</v>
      </c>
      <c r="AA36" s="41" t="s">
        <v>35</v>
      </c>
      <c r="AB36" s="41" t="s">
        <v>35</v>
      </c>
      <c r="AC36" s="41" t="s">
        <v>35</v>
      </c>
      <c r="AD36" s="41" t="s">
        <v>35</v>
      </c>
      <c r="AE36" s="41" t="s">
        <v>35</v>
      </c>
      <c r="AF36" s="41" t="s">
        <v>35</v>
      </c>
      <c r="AG36" s="41" t="s">
        <v>35</v>
      </c>
      <c r="AH36" s="41" t="s">
        <v>35</v>
      </c>
      <c r="AI36" s="41" t="s">
        <v>35</v>
      </c>
      <c r="AJ36" s="37"/>
      <c r="AK36" s="37"/>
      <c r="AL36" s="37"/>
    </row>
    <row r="37" spans="1:38" ht="12.75">
      <c r="A37" s="26" t="s">
        <v>32</v>
      </c>
      <c r="B37" s="27"/>
      <c r="C37" s="27"/>
      <c r="D37" s="28"/>
      <c r="E37" s="32"/>
      <c r="F37" s="32"/>
      <c r="G37" s="32"/>
      <c r="H37" s="33">
        <f>H31+H34+H36</f>
        <v>40509.6</v>
      </c>
      <c r="I37" s="33"/>
      <c r="J37" s="33"/>
      <c r="K37" s="53">
        <f aca="true" t="shared" si="6" ref="K37:AI37">K31+K34+K36</f>
        <v>26926.3</v>
      </c>
      <c r="L37" s="53">
        <f t="shared" si="6"/>
        <v>0</v>
      </c>
      <c r="M37" s="53">
        <f t="shared" si="6"/>
        <v>0</v>
      </c>
      <c r="N37" s="53">
        <f t="shared" si="6"/>
        <v>0</v>
      </c>
      <c r="O37" s="53">
        <f t="shared" si="6"/>
        <v>3377</v>
      </c>
      <c r="P37" s="53">
        <f t="shared" si="6"/>
        <v>0</v>
      </c>
      <c r="Q37" s="53">
        <f t="shared" si="6"/>
        <v>0</v>
      </c>
      <c r="R37" s="53">
        <f t="shared" si="6"/>
        <v>0</v>
      </c>
      <c r="S37" s="53">
        <f t="shared" si="6"/>
        <v>0</v>
      </c>
      <c r="T37" s="53">
        <f t="shared" si="6"/>
        <v>13.635090000000002</v>
      </c>
      <c r="U37" s="53">
        <f t="shared" si="6"/>
        <v>82.8364</v>
      </c>
      <c r="V37" s="53">
        <f t="shared" si="6"/>
        <v>3377</v>
      </c>
      <c r="W37" s="53">
        <f t="shared" si="6"/>
        <v>0</v>
      </c>
      <c r="X37" s="53">
        <f t="shared" si="6"/>
        <v>13.635090000000002</v>
      </c>
      <c r="Y37" s="53">
        <f t="shared" si="6"/>
        <v>82.8364</v>
      </c>
      <c r="Z37" s="53">
        <f t="shared" si="6"/>
        <v>3377</v>
      </c>
      <c r="AA37" s="53">
        <f t="shared" si="6"/>
        <v>0</v>
      </c>
      <c r="AB37" s="53">
        <f t="shared" si="6"/>
        <v>0</v>
      </c>
      <c r="AC37" s="53">
        <f t="shared" si="6"/>
        <v>23549.3</v>
      </c>
      <c r="AD37" s="53">
        <f t="shared" si="6"/>
        <v>0</v>
      </c>
      <c r="AE37" s="53">
        <f t="shared" si="6"/>
        <v>0</v>
      </c>
      <c r="AF37" s="53">
        <f t="shared" si="6"/>
        <v>0</v>
      </c>
      <c r="AG37" s="53">
        <f t="shared" si="6"/>
        <v>0</v>
      </c>
      <c r="AH37" s="53">
        <f t="shared" si="6"/>
        <v>0</v>
      </c>
      <c r="AI37" s="53">
        <f t="shared" si="6"/>
        <v>0</v>
      </c>
      <c r="AJ37" s="38"/>
      <c r="AK37" s="38"/>
      <c r="AL37" s="36"/>
    </row>
    <row r="40" ht="12.75">
      <c r="B40" t="s">
        <v>67</v>
      </c>
    </row>
    <row r="41" spans="2:13" ht="12.75">
      <c r="B41" s="10" t="s">
        <v>68</v>
      </c>
      <c r="C41" s="10"/>
      <c r="D41" s="10"/>
      <c r="E41" s="10"/>
      <c r="F41" s="10"/>
      <c r="G41" s="10"/>
      <c r="H41" s="10"/>
      <c r="I41" s="10"/>
      <c r="K41" s="10"/>
      <c r="L41" s="10" t="s">
        <v>38</v>
      </c>
      <c r="M41" s="10"/>
    </row>
    <row r="42" spans="2:13" ht="12.75">
      <c r="B42" s="10"/>
      <c r="C42" s="10"/>
      <c r="D42" s="10"/>
      <c r="E42" s="10"/>
      <c r="F42" s="10"/>
      <c r="G42" s="10"/>
      <c r="H42" s="10"/>
      <c r="I42" s="10"/>
      <c r="M42" s="10"/>
    </row>
    <row r="43" ht="12.75">
      <c r="I43" s="10" t="s">
        <v>16</v>
      </c>
    </row>
  </sheetData>
  <sheetProtection/>
  <mergeCells count="35">
    <mergeCell ref="AC2:AI2"/>
    <mergeCell ref="AC1:AI1"/>
    <mergeCell ref="AC3:AI3"/>
    <mergeCell ref="Z17:AB17"/>
    <mergeCell ref="AC17:AF17"/>
    <mergeCell ref="R15:AI15"/>
    <mergeCell ref="R16:U16"/>
    <mergeCell ref="V16:AB16"/>
    <mergeCell ref="D6:H6"/>
    <mergeCell ref="A10:I10"/>
    <mergeCell ref="D15:D18"/>
    <mergeCell ref="E15:E18"/>
    <mergeCell ref="H15:H18"/>
    <mergeCell ref="A11:L11"/>
    <mergeCell ref="I15:I18"/>
    <mergeCell ref="F15:G17"/>
    <mergeCell ref="A15:A18"/>
    <mergeCell ref="O17:Q17"/>
    <mergeCell ref="J15:J18"/>
    <mergeCell ref="B15:B18"/>
    <mergeCell ref="C15:C18"/>
    <mergeCell ref="A22:D22"/>
    <mergeCell ref="AC16:AI16"/>
    <mergeCell ref="K17:N17"/>
    <mergeCell ref="AG17:AI17"/>
    <mergeCell ref="K15:Q16"/>
    <mergeCell ref="A34:D34"/>
    <mergeCell ref="A36:D36"/>
    <mergeCell ref="A32:AI32"/>
    <mergeCell ref="A35:AI35"/>
    <mergeCell ref="A31:D31"/>
    <mergeCell ref="A20:AI20"/>
    <mergeCell ref="A23:AI23"/>
    <mergeCell ref="R17:U17"/>
    <mergeCell ref="V17:Y17"/>
  </mergeCells>
  <printOptions/>
  <pageMargins left="0.3937007874015748" right="0.2362204724409449" top="0.5905511811023623" bottom="0.5905511811023623" header="0.3937007874015748" footer="0.511811023622047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teterina</cp:lastModifiedBy>
  <cp:lastPrinted>2016-07-27T04:01:11Z</cp:lastPrinted>
  <dcterms:created xsi:type="dcterms:W3CDTF">2000-10-03T09:28:13Z</dcterms:created>
  <dcterms:modified xsi:type="dcterms:W3CDTF">2016-08-22T09:05:13Z</dcterms:modified>
  <cp:category/>
  <cp:version/>
  <cp:contentType/>
  <cp:contentStatus/>
</cp:coreProperties>
</file>