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10" yWindow="210" windowWidth="9720" windowHeight="6960" activeTab="0"/>
  </bookViews>
  <sheets>
    <sheet name="01.01.2022" sheetId="1" r:id="rId1"/>
  </sheets>
  <definedNames>
    <definedName name="_xlnm._FilterDatabase" localSheetId="0" hidden="1">'01.01.2022'!$A$8:$N$363</definedName>
    <definedName name="_xlnm.Print_Titles" localSheetId="0">'01.01.2022'!$3:$8</definedName>
    <definedName name="_xlnm.Print_Area" localSheetId="0">'01.01.2022'!$A$1:$O$372</definedName>
  </definedNames>
  <calcPr fullCalcOnLoad="1"/>
</workbook>
</file>

<file path=xl/comments1.xml><?xml version="1.0" encoding="utf-8"?>
<comments xmlns="http://schemas.openxmlformats.org/spreadsheetml/2006/main">
  <authors>
    <author>Черкашина Анна Валерьевна</author>
  </authors>
  <commentList>
    <comment ref="F183" authorId="0">
      <text>
        <r>
          <rPr>
            <b/>
            <sz val="9"/>
            <rFont val="Tahoma"/>
            <family val="2"/>
          </rPr>
          <t>Черкашина Анна Валерьевна: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<sst xmlns="http://schemas.openxmlformats.org/spreadsheetml/2006/main" count="1665" uniqueCount="551">
  <si>
    <t xml:space="preserve">Постановление Администрации ШМР от 04.02.2010 №68-па "О создании муниципального автономного учреждения культуры Шелеховского района "Центр творчества и досуга "Родники" </t>
  </si>
  <si>
    <t>1.5</t>
  </si>
  <si>
    <t>Закон Иркутской области № 20-оз от 08.05.2009" О наделении органов местного самоуправления областными государственными полномочиями по определению персонального состава и обеспечению деятельности административных комисcий" (допФК 91000)</t>
  </si>
  <si>
    <t>№ п/п</t>
  </si>
  <si>
    <t>Наименование расходного обязательства, вопроса местного значения</t>
  </si>
  <si>
    <t>Нормативное правовое регулирование, определяющее финансовое обеспечение и порядок расходования средств</t>
  </si>
  <si>
    <t>Наименование и реквизиты нормативно-правового акта (соглашения)</t>
  </si>
  <si>
    <t>Номер статьи, части, пункта, подпункта, абзаца</t>
  </si>
  <si>
    <t>Дата вступления в силу</t>
  </si>
  <si>
    <t>Срок действия</t>
  </si>
  <si>
    <t>Коды бюджетной классификации</t>
  </si>
  <si>
    <t>Рз</t>
  </si>
  <si>
    <t>Прз</t>
  </si>
  <si>
    <t>ЦСР</t>
  </si>
  <si>
    <t>Отчетный финансовый год</t>
  </si>
  <si>
    <t>Текущий финансовый год</t>
  </si>
  <si>
    <t>Плановый период</t>
  </si>
  <si>
    <t>очередной год+1</t>
  </si>
  <si>
    <t>очередной год+2</t>
  </si>
  <si>
    <t>в целом</t>
  </si>
  <si>
    <t>не установлен</t>
  </si>
  <si>
    <t>07</t>
  </si>
  <si>
    <t>02</t>
  </si>
  <si>
    <t>09</t>
  </si>
  <si>
    <t>08</t>
  </si>
  <si>
    <t>01</t>
  </si>
  <si>
    <t>06</t>
  </si>
  <si>
    <t>10</t>
  </si>
  <si>
    <t>03</t>
  </si>
  <si>
    <t>владение, пользование и распоряжение имуществом, находящимся в муниципальной собственности муниципального района</t>
  </si>
  <si>
    <t>04</t>
  </si>
  <si>
    <t>05</t>
  </si>
  <si>
    <t>14</t>
  </si>
  <si>
    <t>12</t>
  </si>
  <si>
    <t>11</t>
  </si>
  <si>
    <t>13</t>
  </si>
  <si>
    <t>участие в предупреждении и ликвидации последствий чрезвычайных ситуаций на территории муниципального района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</si>
  <si>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</si>
  <si>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Решение Думы ШМР от 29.09.2011 №36-рд "О контрольно-ревизионной палате"</t>
  </si>
  <si>
    <t>Решение Думы ШМР от 31.01.2008 №3-рд "Об утверждении Порядка назначения, перерасчета, индексации и выплаты пенсии за выслугу лет гражданам, замещавшим должности муниципальной службы Шелеховского района</t>
  </si>
  <si>
    <t>Постановление администрации ШМР от 24.07.2012 №1028-па "Об утверждении положения об оплате труда работников, замещающих должности, не являющиеся должностями муниципальной службы, и вспомогательного персонала администрации ШМР"</t>
  </si>
  <si>
    <t xml:space="preserve">Решение Думы ШМР от 29.11.2007 №49-рд "Об оплате труда муниципальных служащих Шелеховского района" </t>
  </si>
  <si>
    <t>Закон Иркутской области  № 47-оз от 18.07.2008 "О наделении органов местного самоуправления областными государственными полномочиями по хранению, комплектованию архивных документов, относящихся к гос. собственности Ирк. области" (допФК 90300)</t>
  </si>
  <si>
    <t>Закон Иркутской области № 89-оз от 10.10.2008"О наделении органов местного самоуправления областными государственными полномочиями по определению персонального состава и обеспечению деятельности районных, районных в городах комиссий по делам несовершеннолетних и защите их прав" (допФК 90500)</t>
  </si>
  <si>
    <t>со дня подписания</t>
  </si>
  <si>
    <t>со дня официального опубликования в газете "ШВ"</t>
  </si>
  <si>
    <t>Решение Думы Шелеховского муниципального района Иркутской области от 22 июня 2006 г. N 38-РД "Об утверждении Положения об отделе культуры Администрации Шелеховского муниципального района"</t>
  </si>
  <si>
    <t>Решение Думы ШМР от 25.02.2010 №9-рд "Об оплате труда мэра ШМР"</t>
  </si>
  <si>
    <t>0114173020</t>
  </si>
  <si>
    <t>0114073010</t>
  </si>
  <si>
    <t>0620073120</t>
  </si>
  <si>
    <t>Постановление мэра Шелеховского муниципального района от 19.01.2010 N 3-п "Об утверждении Положения о порядке присвоения и сохранения классных чинов муниципальным служащим Шелеховского района"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</si>
  <si>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(соглашений), всего, из них:</t>
  </si>
  <si>
    <t>1.1.1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</si>
  <si>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</si>
  <si>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со дня официального опубликования</t>
  </si>
  <si>
    <t>Закон Иркутской области от 07.10.2008 N 78-оз "О пожарной безопасности в Иркутской области"</t>
  </si>
  <si>
    <t>Федеральный закон РФ от 29.12.2012 N 273-ФЗ "Об образовании в Российской Федерации"</t>
  </si>
  <si>
    <t>Федеральный закон от 21.12.1994 N 68-ФЗ  "О защите населения и территорий от чрезвычайных ситуаций природного и техногенного характера"</t>
  </si>
  <si>
    <t>п.2 ст 11</t>
  </si>
  <si>
    <t>Федеральный закон от 25.10.2001 N 137-ФЗ "О введении в действие Земельного кодекса Российской Федерации"</t>
  </si>
  <si>
    <t>1.3.3.2</t>
  </si>
  <si>
    <t xml:space="preserve">Решение Думы Шелеховского муниципального района от 30.11.2006 N 68-рд  "О мерах социальной поддержки отдельных категорий семей, имеющих детей, в виде бесплатного обеспечения детей от шести месяцев до полутора лет специальными молочными продуктами детского питания в Шелеховском районе" </t>
  </si>
  <si>
    <t xml:space="preserve">Федеральный закон от 21.12.1994 N 68-ФЗ  "О защите населения и территорий от чрезвычайных ситуаций природного и техногенного характера" </t>
  </si>
  <si>
    <t xml:space="preserve">Постановление Правительства РФ от 30.12.2003 N 794  "О единой государственной системе предупреждения и ликвидации чрезвычайных ситуаций" </t>
  </si>
  <si>
    <t xml:space="preserve">Федеральный закон от 15.12.2001 N 166-ФЗ  "О государственном пенсионном обеспечении в Российской Федерации" </t>
  </si>
  <si>
    <t>1.2.13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</si>
  <si>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</si>
  <si>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1.4.1.2</t>
  </si>
  <si>
    <t>по составлению списков кандидатов в присяжные заседатели</t>
  </si>
  <si>
    <t>Федеральный закон от 20.08.2004 № 113-ФЗ "О присяжных заседателях федеральных судов общей юрисдикции в Российской Федерации"</t>
  </si>
  <si>
    <t>Закон Иркутской области от 04.04.2014 № 37-ОЗ "О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</t>
  </si>
  <si>
    <t>Закон Иркутской области от 24.07.2008 № 63-оз "О наделении органов местного самоуправления отдельными областными государственными полномочиями в сфере труда"</t>
  </si>
  <si>
    <t>Закон Иркутской области от 10.12.2007 № 116-ОЗ "О наделении органов местного самоуправления областными государственными полномочиями по предоставлению гражданам субсидий на оплату жилых помещений и коммунальных услуг"</t>
  </si>
  <si>
    <t>02173S2080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</si>
  <si>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</si>
  <si>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01140S2060</t>
  </si>
  <si>
    <t>01285S2370</t>
  </si>
  <si>
    <t>01284S2590</t>
  </si>
  <si>
    <t>01285S2050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</si>
  <si>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</si>
  <si>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</si>
  <si>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организация охраны общественного порядка на территории муниципального района муниципальной милицией</t>
  </si>
  <si>
    <t>01281S2610</t>
  </si>
  <si>
    <t>Постановление Правительства Иркутской области от 11.05.2016 N 265-пп "Об утверждении Положения о предоставлении и расходовании субсидий из областного бюджета местным бюджетам на 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организаций, в том числе выполнению проектных и изыскательских работ"</t>
  </si>
  <si>
    <t>08191S2680</t>
  </si>
  <si>
    <t>Постановление Правительства Иркутской области от 11.05.2016 N 264-пп "Об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организаций"</t>
  </si>
  <si>
    <t>Постановление Правительства Иркутской области от 06.04.2016 N 196-пп  "Об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и о внесении изменений в государственную программу Иркутской области "Развитие жилищно-коммунального хозяйства Иркутской области" на 2014 - 2018 годы"</t>
  </si>
  <si>
    <t>Постановление Правительства Иркутской области от 18.01.2017 N 23-пп "Об установлении Порядка предоставления и расходования из областного бюджета местным бюджетам субсидий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</si>
  <si>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>Постановление Правительства Иркутской области от 13.05.2016 N 271-пп  "Об утверждении Положения о предоставлении и расходовании из областного бюджета местным бюджетам субсидий в целях 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обратно"</t>
  </si>
  <si>
    <t>Решение Думы Шелеховского муниципального района от 27.09.2018 № 42-рд "Об отделе по молодежной политике и спорту Администрации Шелеховского муниципального района"</t>
  </si>
  <si>
    <t>Постановление администрации Шелеховского муниципального района Иркутской области от 21 декабря 2017 г. N 636-ПА "Об утверждении положения об оплате труда руководителя и работников муниципального бюджетного учреждения Шелеховского района "Информационно-методический образовательный центр"</t>
  </si>
  <si>
    <t>1.3.3.12</t>
  </si>
  <si>
    <t>Поощрение лиц, достигнувших лучших показателей на территории муниципального образования (грамоты, награды, стипендии учащимся и др.)</t>
  </si>
  <si>
    <t>1.3.3.9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</si>
  <si>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</si>
  <si>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Предоставление доплаты за выслугу лет к трудовой пенсии муниципальным служащим за счет средств местного бюджета</t>
  </si>
  <si>
    <t>1.3.4.1</t>
  </si>
  <si>
    <t>Членские взносы в ассоциацию муниципальных образований</t>
  </si>
  <si>
    <t>1.1.1.17</t>
  </si>
  <si>
    <t>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</si>
  <si>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1.1.1.18 1.1.1.19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</si>
  <si>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городской местности и в сельской местности</t>
  </si>
  <si>
    <t>1.1.1.20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</si>
  <si>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</si>
  <si>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1.1.1.21</t>
  </si>
  <si>
    <t>1.1.1.22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</si>
  <si>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</si>
  <si>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1.1.1.44</t>
  </si>
  <si>
    <t>обеспечение условий для развития на территории муниципального района физической культуры, школьного спорта и массового спорта</t>
  </si>
  <si>
    <t>1.1.1.45</t>
  </si>
  <si>
    <t>организация проведения официальных физкультурно-оздоровительных и спортивных мероприятий муниципального района</t>
  </si>
  <si>
    <t>1.1.1.46</t>
  </si>
  <si>
    <t>организация и осуществление мероприятий межпоселенческого характера по работе с детьми и молодежью</t>
  </si>
  <si>
    <t xml:space="preserve">материально-техническое и финансовое обеспечение деятельности органов местного самоуправления </t>
  </si>
  <si>
    <t>1.4.2.37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</si>
  <si>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</si>
  <si>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1.5.1              1.5.2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</si>
  <si>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городской местности и сельской местности)</t>
  </si>
  <si>
    <t>1.5.3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</si>
  <si>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</si>
  <si>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1.1.2</t>
  </si>
  <si>
    <t>1.1.2.48     1.1.2.49</t>
  </si>
  <si>
    <t>1.1.1.31</t>
  </si>
  <si>
    <t>1.1.1.32</t>
  </si>
  <si>
    <t>1.1.1.13</t>
  </si>
  <si>
    <t>010.01.2018</t>
  </si>
  <si>
    <t>1.2.4</t>
  </si>
  <si>
    <t>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</si>
  <si>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</si>
  <si>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1.2.8</t>
  </si>
  <si>
    <t>1.2.17</t>
  </si>
  <si>
    <t>1.6.1</t>
  </si>
  <si>
    <t>1.6.4</t>
  </si>
  <si>
    <t>1.6.4.1</t>
  </si>
  <si>
    <t>1.6.4.2</t>
  </si>
  <si>
    <t>1.6.4.2.3</t>
  </si>
  <si>
    <t>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</si>
  <si>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в иных случаях, не связанных с заключением соглашений, предусмотренных в подпункте 1.6.4.1, всего</t>
  </si>
  <si>
    <t>межбюджетные трансферты на поддержку мер по обеспечению сбалансированности бюджетов поселений</t>
  </si>
  <si>
    <t>1.1.1.3</t>
  </si>
  <si>
    <t>1.1.1.57</t>
  </si>
  <si>
    <t>1.1.1.24</t>
  </si>
  <si>
    <t>1.1.1.5</t>
  </si>
  <si>
    <t>1.1.1.14</t>
  </si>
  <si>
    <t>1.4.1</t>
  </si>
  <si>
    <t>1.4.2</t>
  </si>
  <si>
    <t>1.4.2.54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</si>
  <si>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</si>
  <si>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1.1.2.15</t>
  </si>
  <si>
    <t>участие в предупреждении и ликвидации последствий чрезвычайных ситуаций в границах поселений</t>
  </si>
  <si>
    <t>1.1</t>
  </si>
  <si>
    <t>1.2</t>
  </si>
  <si>
    <t>1.3</t>
  </si>
  <si>
    <t>1.4</t>
  </si>
  <si>
    <t xml:space="preserve">Начальник финансового управления </t>
  </si>
  <si>
    <t>О.А.Иванова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</si>
  <si>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</si>
  <si>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Предоставление отдельным категориям семей, со среднедушевым доходом ниже величины прожиточного минимума, имеющих детей от шести месяцев до полутора лет специальными молочными продуктами детского питания</t>
  </si>
  <si>
    <t>Предоставление мер социальной поддержки на выплату подъемных молодым специалистам</t>
  </si>
  <si>
    <t>10100S2200</t>
  </si>
  <si>
    <t>05048S2370</t>
  </si>
  <si>
    <t>Постановление Правительства Иркутской области от 14.02.2019 г. N 108-пп "О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инициатив" (вместе с "Положением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инициатив")</t>
  </si>
  <si>
    <t>1.2.21</t>
  </si>
  <si>
    <t>2022(Прогноз)</t>
  </si>
  <si>
    <t>0820073140</t>
  </si>
  <si>
    <t>0820051200</t>
  </si>
  <si>
    <t>0820073070</t>
  </si>
  <si>
    <t>0820073150</t>
  </si>
  <si>
    <t>0820073090</t>
  </si>
  <si>
    <t>0820073040</t>
  </si>
  <si>
    <t>0820073060</t>
  </si>
  <si>
    <t>Федеральный закон от 6 октября 2003 г. № 131-ФЗ «Об общих принципах организации местного самоуправления в Российской Федерации»</t>
  </si>
  <si>
    <t>п.3 ч.1 ст. 15</t>
  </si>
  <si>
    <t>п.5 ч.1 ст. 15</t>
  </si>
  <si>
    <t>п.8 ч.1 ст. 15</t>
  </si>
  <si>
    <t>п.11 ч.1 ст. 15</t>
  </si>
  <si>
    <t>п.19 ч.1 ст. 15</t>
  </si>
  <si>
    <t>п.19.1 ч.1 ст. 15</t>
  </si>
  <si>
    <t>п.26 ч.1 ст. 15</t>
  </si>
  <si>
    <t>п.27 ч.1 ст. 15</t>
  </si>
  <si>
    <t>ч.4 ст. 15</t>
  </si>
  <si>
    <t>1.6.4.1.11</t>
  </si>
  <si>
    <t>Решение Думы ШМР от 25.05.2005 №27-рд "О принятии Устава Шелеховского района"</t>
  </si>
  <si>
    <t>01141S2976</t>
  </si>
  <si>
    <t>Постановление Правительства Иркутской области от 05.08.2019 N 606-пп  "Об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области"</t>
  </si>
  <si>
    <t>910цбму</t>
  </si>
  <si>
    <t>910финупр</t>
  </si>
  <si>
    <t>Постановление Правительства Иркутской области от 20.05.2016 N 295-пп "Об утверждении Положения о предоставлении и расходовании субсидий из областного бюджета местным бюджетам на осуществление мероприятий по капитальному ремонту объектов муниципальной собственности в сфере физической культуры и спорта"</t>
  </si>
  <si>
    <t>1.4.1.3</t>
  </si>
  <si>
    <t>ИТОГО</t>
  </si>
  <si>
    <t>05085S2630</t>
  </si>
  <si>
    <t>не уст.</t>
  </si>
  <si>
    <t>10100S2430</t>
  </si>
  <si>
    <t>0912154690</t>
  </si>
  <si>
    <t>проведение Всероссийской переписи населения</t>
  </si>
  <si>
    <t>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</si>
  <si>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По перечню, предусмотренному частью 1 статьи 15 и частью 4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</si>
  <si>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1.6</t>
  </si>
  <si>
    <t xml:space="preserve">Решение Думы Шелеховского муниципального района от 25.09.2014 №24-рд "Об утверждении положения о предоставлении межбюджетных трансфертов из бюджета Шелеховского района"
</t>
  </si>
  <si>
    <t xml:space="preserve">межбюджетные трансферты  городскому поселению на осуществление части полномочий по решению вопросов местного значения по содержанию и организации деятельности аварийно-спасательного формирования на территории сельских поселений </t>
  </si>
  <si>
    <t>По предоставлению дотаций на выравнивание бюджетной обеспеченности городских, сельских поселений, всего</t>
  </si>
  <si>
    <t>По предоставлению иных межбюджетных трансфертов, всего</t>
  </si>
  <si>
    <t>Закон Иркутской области от 09.12.2013 №110-ОЗ "О наделении органов местног самоуправления областными государственными полномочиямив сфере обращения с безнадзорными собаками и кошками в Иркутской области" (допФК 92600)</t>
  </si>
  <si>
    <t xml:space="preserve">Закон Иркутской области от 08.10.2007 N 76-оз "О наделении органов местного самоуправления отдельными областными государственными полномочиями по предоставлению мер социальной поддержки многодетным и малоимущим семьям"
</t>
  </si>
  <si>
    <t>Постановление Администрации ШМР от 10.07.2012 №923-па "Об утверждении положения о порядке использования бюджетных ассигнований резервного фонда администрации ШМР"</t>
  </si>
  <si>
    <t>Постановление администрации Шелеховского муниципального района от 07.09.2018 N 563-па "Об утверждении Положения об оплате труда работников муниципальных дошкольных образовательных организаций Шелеховского района"</t>
  </si>
  <si>
    <t>Постановление администрации Шелеховского муниципального района от 31.10.2017 N 520-па "Об утверждении нормативов численности и порядка обоснования штатной численности и оформления штатного расписания муниципального бюджетного учреждения Шелеховского района "Информационно-методический образовательный центр"</t>
  </si>
  <si>
    <t>Решение Думы Шелеховского муниципального района от 22.06.2006 №41-рд "Об утверждении Положения о финансовом управлении Администрации Шелеховского муниципального района"</t>
  </si>
  <si>
    <t>Решение Думы Шелеховского муниципального района от 26.09.2018 № 41-рд "Об управлении образования Администрации Шелеховского муниципального района"</t>
  </si>
  <si>
    <t>Решение Думы ШМР от 27.09.2018 №39-рд "О муниципальном дорожном фонде"</t>
  </si>
  <si>
    <t>Постановление мэра Шелеховского муниципального района от 01.02.2007 N 53-п "О создании муниципального учреждения ЦББУ ШР"</t>
  </si>
  <si>
    <t>п.2.6.</t>
  </si>
  <si>
    <t>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</si>
  <si>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за счет субвенций, предоставленных из бюджета субъекта Российской Федерации, всего</t>
  </si>
  <si>
    <t>за счет субвенций, предоставленных из федерального бюджета, всего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</si>
  <si>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</si>
  <si>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Постановление администрации Шелеховского муниципального района от 07.09.2018 N 565-па "Об утверждении Положения об оплате труда работников муниципальных общеобразовательных организаций Шелеховского района, реализующих образовательные программы дошкольного и (или) начального общего, основного общего, среднего общего образования"</t>
  </si>
  <si>
    <t>Постановление АШМР от 29.06.2017 №284-па "О создании Муниципального бюджетного учреждения Шелеховского района "Информационно-методический образовательный центр"</t>
  </si>
  <si>
    <t xml:space="preserve">Постановление АШМР от 26.02.2019 №138-па "Об утверждении положения и порядке предоставления субсидий садоводческим, огородническим и дачным некоммерческим объединениям граждан из бюджета Шелеховского района в целях финансового обеспечения затрат в связи с реализацией мероприятий по приведению в надлежащее состояние объектов электросетевого хозяйства садоводческих, огороднических и дачных некоммерческих объединений граждан с последующей передачей электрических сетей территориальным сетевым организациям"
</t>
  </si>
  <si>
    <t>ст.7, п. 1.2.</t>
  </si>
  <si>
    <t xml:space="preserve">Закон Иркутской области от 03.11.2016 №96-оз "О закреплении за сельскими поселениями Иркутской области вопросов местного значения"
</t>
  </si>
  <si>
    <r>
      <t xml:space="preserve">Расходные обязательства, возникшие в результате принятия нормативных правовых актов муниципального района, заключения договоров (соглашений) </t>
    </r>
    <r>
      <rPr>
        <b/>
        <sz val="10"/>
        <rFont val="Times New Roman"/>
        <family val="1"/>
      </rPr>
      <t>в рамках реализации вопросов местного значения муниципального района</t>
    </r>
    <r>
      <rPr>
        <sz val="10"/>
        <rFont val="Times New Roman"/>
        <family val="1"/>
      </rPr>
      <t>, всего</t>
    </r>
  </si>
  <si>
    <r>
      <t xml:space="preserve"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</t>
    </r>
    <r>
      <rPr>
        <b/>
        <sz val="10"/>
        <rFont val="Times New Roman"/>
        <family val="1"/>
      </rPr>
      <t>не отнесенных к вопросам местного значения</t>
    </r>
    <r>
      <rPr>
        <sz val="10"/>
        <rFont val="Times New Roman"/>
        <family val="1"/>
      </rPr>
      <t xml:space="preserve"> муниципального района, всего</t>
    </r>
  </si>
  <si>
    <r>
      <t xml:space="preserve"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</t>
    </r>
    <r>
      <rPr>
        <b/>
        <sz val="10"/>
        <rFont val="Times New Roman"/>
        <family val="1"/>
      </rPr>
      <t>государственных полномочий, переданных</t>
    </r>
    <r>
      <rPr>
        <sz val="10"/>
        <rFont val="Times New Roman"/>
        <family val="1"/>
      </rPr>
      <t xml:space="preserve"> органами государственной власти Российской Федерации и (или) органами государственной власти субъекта Российской Федерации, всего</t>
    </r>
  </si>
  <si>
    <r>
      <t xml:space="preserve">Расходные обязательства, возникшие в результате принятия нормативных правовых актов муниципального района, заключения соглашений, предусматривающих </t>
    </r>
    <r>
      <rPr>
        <b/>
        <sz val="10"/>
        <rFont val="Times New Roman"/>
        <family val="1"/>
      </rPr>
      <t>предоставление межбюджетных трансфертов из бюджета муниципального района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другим бюджетам бюджетной системы Российской Федерации, всего</t>
    </r>
  </si>
  <si>
    <t>Постановление Правительства Иркутской области от 19.06.2019 N 481-пп  "Об установлении Порядка предоставления и расходования из областного бюджета местным бюджетам субсидий на выплату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</si>
  <si>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01142S2972</t>
  </si>
  <si>
    <t>03142S2972</t>
  </si>
  <si>
    <t>05048S2972</t>
  </si>
  <si>
    <t>08221S2972</t>
  </si>
  <si>
    <t>08147S2972</t>
  </si>
  <si>
    <t>1040099996</t>
  </si>
  <si>
    <t>1030099995</t>
  </si>
  <si>
    <t>1020099994</t>
  </si>
  <si>
    <t>1010099993</t>
  </si>
  <si>
    <t>0940099992</t>
  </si>
  <si>
    <t>09400S2480</t>
  </si>
  <si>
    <t>0114173180</t>
  </si>
  <si>
    <t>01141S2957</t>
  </si>
  <si>
    <t>012Е250971</t>
  </si>
  <si>
    <t>03143L4670</t>
  </si>
  <si>
    <t>Постановление Правительства Иркутской области от 21.10.2019 N 864-пп "Об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обеспечение бесплатным питьевым молоком обучающихся 1 - 4 классов муниципальных общеобразовательных организаций в Иркутской области"</t>
  </si>
  <si>
    <t>Постановление Правительства Иркутской области от 22.12.2017 N 870-пп ) "Об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</si>
  <si>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Постановление Правительства Иркутской области от 30.12.2019 N 1135-пп "Об утверждении Положения о порядке предоставления субсидий из областного бюджета местным бюджетам в целях софинансирования расходных обязательств муниципальных образований Иркутской области по переселению граждан из аварийного жилищного фонда Иркутской области, расселяемого без финансовой поддержки государственной корпорации - Фонда содействия реформированию жилищно-коммунального хозяйства, и о внесении изменений в постановление Правительства Иркутской области от 3 апреля 2019 года N 281-пп"</t>
  </si>
  <si>
    <t>Закон Иркутской области от 06.12.2019 N 121-ОЗ "О наделении органов местного самоуправления областными государственными полномочиями по обеспечению бесплатным двухразовым питанием детей-инвалидов"</t>
  </si>
  <si>
    <t xml:space="preserve">
</t>
  </si>
  <si>
    <t>очередной год</t>
  </si>
  <si>
    <t>2023(Прогноз)</t>
  </si>
  <si>
    <t>Областной Закон от 15.10.2007 № 88-ОЗ "Об отдельных вопросах муниципальной службы в Иркутской области"</t>
  </si>
  <si>
    <t>п.4 ст 2</t>
  </si>
  <si>
    <t>06351S2370</t>
  </si>
  <si>
    <t>Исполнитель: А.В. Черкашина</t>
  </si>
  <si>
    <t>Постановление Правительства Иркутской области от 14.02.2019 г. N 108-пп "О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инициатив"</t>
  </si>
  <si>
    <t xml:space="preserve">Постановление мэра Шелеховского муниципального района от 12.03.2018 N 20-пм "О единой дежурно-диспетчерской службы Шелеховского района" </t>
  </si>
  <si>
    <t>Постановление мэра Шелеховского муниципального района от 29.03.2019 № 207-к "Об индексации должностных окладов муниципальных служащих Шелеховскогомуниципального района и должностных окладов работников, замещающих должности, не являющиеся должностями муниципальной службы, и вспомогательного персонала Администрации Шелеховского муниципального района"</t>
  </si>
  <si>
    <t xml:space="preserve">Федеральный закон от 23.11.2009 г. N 261-ФЗ "Об энергосбережении и о повышении энергетической эффективности и о внесении изменений в отдельные законодательные акты Российской Федерации"
</t>
  </si>
  <si>
    <t>Постановление администрации Шелеховского муниципального района Иркутской области от 26.06.2019 г. N 414-ПА "Об утверждении положения об оплате труда работников муниципальных учреждений культуры, подведомственных отделу культуры"</t>
  </si>
  <si>
    <t>Постановление Правительства Иркутской области от 11.12.2019 N 1060-пп "Об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комплектование книжных фондов муниципальных общедоступных библиотек"</t>
  </si>
  <si>
    <t>Федеральный закон от 23.11.2009 г. N 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</si>
  <si>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 xml:space="preserve">Приказ отдела молодежной политике и спорту АШМР от 30.12.2019 № 164 Об утверждении нормативных затрат МАУ ШР «Оздоровительный центр», непосредственно связанных с оказанием муниципальной услуги «Организация отдыха детей и молодежи» на 2020 год  и плановый период 2021-2022 г. </t>
  </si>
  <si>
    <t xml:space="preserve">Постановление Правительства Иркутской области от 06.04.2016 N 196-пп "Об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собственности, и о внесении изменений в государственную программу Иркутской области "Развитие жилищно-коммунального хозяйства Иркутской области" на 2014 - 2018 годы"
</t>
  </si>
  <si>
    <t>Постановление Администрации Шелеховского муниципального района от 05.04.2019 N 234-па "Об утверждении Порядка предоставления денежной выплаты приглашенным медицинским работникам на 2019 - 2030 годы"</t>
  </si>
  <si>
    <t>05054S2850</t>
  </si>
  <si>
    <t>Федеральный закон  от 29.07.1998 №135-ФЗ "Об оценочной деятельности в Российской Федерации"</t>
  </si>
  <si>
    <t>ст.8</t>
  </si>
  <si>
    <t>Решение Думы Шелеховского муниципального района от 28.05.2020 №19-рд "О внесении изменений в Устав Шелеховского района"</t>
  </si>
  <si>
    <t>1050099997</t>
  </si>
  <si>
    <t>03275S2102</t>
  </si>
  <si>
    <t>1.1.1.8</t>
  </si>
  <si>
    <t>создание условий для предоставления транспортных услуг населению и организация траспортного обслуживания населения между поселений в границах муниципального района (в части автомобильного транспорта)</t>
  </si>
  <si>
    <t>Постановление Администрации Шелеховского муниципального района от 31.08.2020 № 473-па "Об установлении лимитов пользования тепловой и электрической энергией, водоотведением, холодным и горячим водоснабжением для организаций, финансируемых из бюджета Шелеховского района, и структурных подразделений Администрации Шелеховского муниципального района на 2021 год и плановый период 2022 и 2023 годов"</t>
  </si>
  <si>
    <t>Постановление Правительства Иркутской области от 15.02.2016  N 78-пп "Об утверждении Положения о предоставлении и расходовании субсидий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области"</t>
  </si>
  <si>
    <t>Постановление Администрации Шелеховского района от 06.07.2020 N 376-пп  "Об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по созданию в общеобразовательных организациях, расположенных в сельской местности, условий для занятия физической культурой и спортом"</t>
  </si>
  <si>
    <t>Постановление Администрации Шелеховского района от 06.07.2020 N 375-пп "Об установлении расходного обязательства на оплату стоимости продуктов питания в лагерях с дневным пребыванием детей"</t>
  </si>
  <si>
    <t>ст.23.1</t>
  </si>
  <si>
    <t>01141L3041</t>
  </si>
  <si>
    <t>Федеральный закон от 06.10.2003 №131_ФЗ "Об общих принципах организации местного самоуправления"</t>
  </si>
  <si>
    <t>Постановление Иркутской области от 24.09.2020 № 778- пп "О предоставлении иных межбюджетных трансфертов на ежемесячное денежное вознаграждение за классное руководство педогагическим работникам муниципальных общеобразовательных организаций в Иркутской области</t>
  </si>
  <si>
    <t>Постановление Администрации Шелеховского района от 06.07.2020.04  N 377-па  "Об установлении расходных обязательств, связанных с объектами муниципальной собсвенности для муниципальных образовательных организаций Шелеховского района"</t>
  </si>
  <si>
    <t>Постановление Администрации Шелеховского района от 17.08.2020 №451-па "Об утверждении Правил, персонифицированного финансирования дополнительного образования детей в Шелеховском района"</t>
  </si>
  <si>
    <t>Постановление Правительства Иркутской области от 22.06.2016 N 390-пп "Об утверждении Положения о предоставлении и расходовании из областного бюджета местным бюджетам субсидий в целях софинансирования расходных обязательств муниципальных образований Иркутской области 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области"</t>
  </si>
  <si>
    <t>Постановление Администрации Шелеховского муниципального района от 06.07.2020 № 377-па "Об установлении расходных обязательств, связанных с объектами муниципальной собсвенности для муниципальных образовательных организаций Шелеховского района"</t>
  </si>
  <si>
    <t>Постановление Администрации Шелеховского муниципального района от 25.06.2020 № 360-па "Об установлении расходных обязательств по осуществлению областных государственных полномочий"</t>
  </si>
  <si>
    <t xml:space="preserve">Федеральный закон от 06.10.2003 № 131-ФЗ "Об общих принципах организации местного самоуправления в Российской Федерации"  </t>
  </si>
  <si>
    <t>п. 11, 19.2 ст. 15</t>
  </si>
  <si>
    <t>Закон РФ от 09.10.1992 г. N 3612-1 "Основы законодательства Российской Федерации о культуре"</t>
  </si>
  <si>
    <t>Постановление АШМР от 06.03.2020 №159-па "О проведении в 2020году конкурса на соискание именной стипендии Мэра Шелеховского муниципального района для одаренных детей
и талантливой молодежи за достижения в области культуры и искусства"</t>
  </si>
  <si>
    <t>Федеральный закон от 29.07.1998 N 135-ФЗ "Об оценочной стоимости в Российской Федерации"</t>
  </si>
  <si>
    <t>Постановленеие Правительства Иркутской области от 12.03.2018 № 183-пп (в ред. от 01.06.2020) "Об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оказание содействия по приведению в надлежащее состояние объектов электросетевого хозяйства садоводческих и огороднических некоммерческих товариществ с последующей передачей электрических сетей территориальным сетевым организациям".</t>
  </si>
  <si>
    <t>Постановление Правительства Иркутской области от 02.06.2016 N 336-пп (в ред. от 28.07.2020) "Об утверждении Положения о предоставлении субсидии из областного бюджета местным бюджетам на строительство, реконструкцию и модернизацию объектов водоснабжения, водоотведения и очистки сточных вод, в том числе разработку проектной документации, а также на приобретение указанных объектов в муниципальную собственность, субсидии на реализацию мероприятий по приобретению оборудования для систем водоснабжения и субсидии на реализацию мероприятий по приобретению специализированной техники для водоснабжения населения"</t>
  </si>
  <si>
    <t>Постановленеие Правительства Иркутской области от 15.06.2016 № 366-пп (в ред. от 30.06.2020) "Об утверждении Положения о предоставлении субсидии из областного бюджета местным бюджетам на строительство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энергии, и субсидии на содействие развитию и модернизации электроэнергетики в Иркутской области".</t>
  </si>
  <si>
    <t>Постановление Правительства Российской Федерации от 31.08.2018 № 1039 «Об утверждении Правил обустройства мест (площадок) накопления твердых коммунальных отходов и ведения их реестра»</t>
  </si>
  <si>
    <t>Постановление Администрации ШМР от 26.06.2019 №413-па "Об утверждении Положения об оплате труда руководителя и работников МКУ "Централизованная бухгалтерия муниципальных  учреждений ШР"</t>
  </si>
  <si>
    <t>Постановление администрации Шелеховского муниципального района от 21.11.2012 N 1702-па "О создании муниципального автономного учреждения Шелеховского района "Шелеховский вестник" путем изменения типа "Редакция газеты Шелеховский вестник"</t>
  </si>
  <si>
    <t>01141S2988</t>
  </si>
  <si>
    <t>01146S2972</t>
  </si>
  <si>
    <t>0114173190</t>
  </si>
  <si>
    <t>10200S2820</t>
  </si>
  <si>
    <t>Закон Иркутской области от 08.06.2020 №58-ОЗ "О наделении органов местного самоуправления областными государственными полномочиями по обеспечению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организации"</t>
  </si>
  <si>
    <t>Постановление Правительства Иркутской области от 22.05.2019 N 422-пп "Об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средств обучения и воспитания (мебели для занятий в учебных классах), необходимых для оснащения муниципальных образовательных организаций в Иркутской области"</t>
  </si>
  <si>
    <t>Постановление администрации Шелеховского муниципального района от 18 июня 2020 года № 352-па "Об утверждении Порядка определения объема и условий предоставления муниципальному унитарному предприятию Шелеховского района "Комбинат детского питания" субсидий в целях финансового обеспечения (возмещения) затрат в связи с предоставлением муниципальной услуги "Предоставление меры социальной поддержки отдельным категориям семей в виде бесплатного обеспечения детей в возрасте от шести месяцев до полутора лет специальными молочными продуктами детского питания" из бюджета Шелеховского района"</t>
  </si>
  <si>
    <t>2024(Прогноз)</t>
  </si>
  <si>
    <t>09162962000</t>
  </si>
  <si>
    <t>0925595500</t>
  </si>
  <si>
    <t>0925695600</t>
  </si>
  <si>
    <t>7012492400</t>
  </si>
  <si>
    <t>0614994100</t>
  </si>
  <si>
    <t>0636695100</t>
  </si>
  <si>
    <t>0114094100</t>
  </si>
  <si>
    <t>0128396500</t>
  </si>
  <si>
    <t>0128596500</t>
  </si>
  <si>
    <t>0128696500</t>
  </si>
  <si>
    <t>0635195100</t>
  </si>
  <si>
    <t>0114194100</t>
  </si>
  <si>
    <t>0128196500</t>
  </si>
  <si>
    <t>0128496500</t>
  </si>
  <si>
    <t>0114294100</t>
  </si>
  <si>
    <t>0314294100</t>
  </si>
  <si>
    <t>0326997500</t>
  </si>
  <si>
    <t>0327497500</t>
  </si>
  <si>
    <t>0217294100</t>
  </si>
  <si>
    <t>0114694100</t>
  </si>
  <si>
    <t>0635295100</t>
  </si>
  <si>
    <t>0314594100</t>
  </si>
  <si>
    <t>0327597500</t>
  </si>
  <si>
    <t>0314394100</t>
  </si>
  <si>
    <t>0327697600</t>
  </si>
  <si>
    <t>0504894100</t>
  </si>
  <si>
    <t>0505096400</t>
  </si>
  <si>
    <t>0506496400</t>
  </si>
  <si>
    <t>0508498500</t>
  </si>
  <si>
    <t>0508598500</t>
  </si>
  <si>
    <t>0508698500</t>
  </si>
  <si>
    <t>0216196100</t>
  </si>
  <si>
    <t>0216796100</t>
  </si>
  <si>
    <t>0220099991</t>
  </si>
  <si>
    <t>0916296200</t>
  </si>
  <si>
    <t>7019399300</t>
  </si>
  <si>
    <t>0112192100</t>
  </si>
  <si>
    <t>0322192100</t>
  </si>
  <si>
    <t>0502192100</t>
  </si>
  <si>
    <t>0812192100</t>
  </si>
  <si>
    <t>0822192100</t>
  </si>
  <si>
    <t>0912192100</t>
  </si>
  <si>
    <t>7012192100</t>
  </si>
  <si>
    <t>1070092100</t>
  </si>
  <si>
    <t>0407897800</t>
  </si>
  <si>
    <t>70200S2370</t>
  </si>
  <si>
    <t>0814794100</t>
  </si>
  <si>
    <t>0812392300</t>
  </si>
  <si>
    <t>7012292270</t>
  </si>
  <si>
    <t>0822794100</t>
  </si>
  <si>
    <t>0822592500</t>
  </si>
  <si>
    <t>0406396300</t>
  </si>
  <si>
    <t>0407997900</t>
  </si>
  <si>
    <t>7019299220</t>
  </si>
  <si>
    <t>0819499400</t>
  </si>
  <si>
    <t>0822092100</t>
  </si>
  <si>
    <t>7012692100</t>
  </si>
  <si>
    <t>1060095300</t>
  </si>
  <si>
    <t xml:space="preserve">Приказ отдела молодежной политике и спорту АШМР от 30.12.2020 № 118 "Об утверждении нормативных затрат МАУ ШР «Оздоровительный центр», непосредственно связанных с оказанием муниципальной услуги «Организация отдыха детей и молодежи» на 2021год  и плановый период 2022-2023 г. </t>
  </si>
  <si>
    <t>Постановление Правительства Иркутской области от 19.06.2019 N 481-пп  "Об установлении Порядка предоставления и расходования из областного бюджета местным бюджетам субсидий на выплату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 (изм. 1052-пп от 15.12.2020)</t>
  </si>
  <si>
    <t xml:space="preserve">Постановление Правительства Иркутской области от 13.04.2016г. N 217-пп  "Об утверждении Положения о предоставлении субсидий из областного бюджета местным бюджетам на осуществление мероприятий по капитальному ремонту объектов муниципальной собственности в сфере культуры"  </t>
  </si>
  <si>
    <t xml:space="preserve"> Распоряжение Администрации Шелеховского муниципального района от 21.12.2018 № 246-ра "О премиях Мэра Шелеховского муниципального района лицам, подготовившим стипендиатов Мэра Шелеховского муниципального района в области культуры и искусства"</t>
  </si>
  <si>
    <t xml:space="preserve"> Закон Иркутской области от   23.07.2008г. № 59-ОЗ "О градостроительной деятельности в Иркутской области"</t>
  </si>
  <si>
    <t>Постановление Правительства Иркутской области от 08.02.2018 N 82-пп "Об утверждении Положения о предоставлении субсидии из областного бюджета местным бюджетам в целях софинансирования расходных обязательств муниципальных образований Иркутской области на актуализацию документов территориального планирования, субсидии на подготовку документации по планировке территорий, субсидии на проведение работ в отношении постановки на кадастровый учет границ населенных пунктов Иркутской области и субсидии на актуализацию документов градостроительного зонирования"</t>
  </si>
  <si>
    <t>п.1, 2 ст.8</t>
  </si>
  <si>
    <t xml:space="preserve">Решение Думы Шелеховского муниципального района от 27.02.2020 № 8-рд "Об утверждении Положения об Управлении территориального развития и обустройства администрации Шелеховского муниципального района"
</t>
  </si>
  <si>
    <t xml:space="preserve">Постановление администрации Шелеховского муниципального района от 24.07.2012 № 1028-па "Об утверждении Положения об оплате труда работников, замещающих должности, не являющиеся должностями муниципальной службы, и вспомогательного персонала администрации Шелеховского муниципального района"
</t>
  </si>
  <si>
    <t>Постановление АШМР от 13.01.2021 №8-па "О реализации Соглашения о передаче части отдельных полномочий органов местного самоуправления по решению вопросов местного значения в  части организации и осуществления деятельности органа повседневного управления местной (городской) подсистемы РСЧС в 2021 году"</t>
  </si>
  <si>
    <t>Постановление АШМР от 13.01.2021 №7-па "О реализации Соглашения о передаче части отдельных полномочий органов местного самоуправления по решению вопросов местного значения в области ГО и ЧС в 2021 году"</t>
  </si>
  <si>
    <t>Постановление АШМР от 13.01.2021 №6-па "О реализации Соглашений о передаче  отдельных полномочий органов местного самоуправления по решению вопросов местного значения в сфере секретного делопроизводства в 2021"</t>
  </si>
  <si>
    <t>0115795700</t>
  </si>
  <si>
    <t>Постановление Администрации Шелеховского муниципального района от 30.09.2020 №542-па "Об утверждении Порядка выплаты единовременного денежного пособия молодым специалистам из числа педагогических работников, впервые приступившим к работе по специальности в муниципальные образовательные организации Шелеховского района, на 2020-2021 учебный год"</t>
  </si>
  <si>
    <t>0314494100</t>
  </si>
  <si>
    <t>Постановление Правительства Иркутской области от 02.06.2016 N 336-пп "Об утверждении Положения о предоставлении субсидии из областного бюджета местным бюджетам на строительство, реконструкцию и модернизацию объектов водоснабжения, водоотведения и очистки сточных вод, в том числе разработку проектной документации, а также на приобретение указанных объектов в муниципальную собственность, субсидии на реализацию мероприятий по приобретению оборудования для систем водоснабжения и субсидии на реализацию мероприятий по приобретению специализированной техники для водоснабжения населения"</t>
  </si>
  <si>
    <t>со дня официального опубликования 14.09.2018</t>
  </si>
  <si>
    <t>со дня официального опубликования 03.07.2020</t>
  </si>
  <si>
    <t>со дня официального опубликования 10.07.2020</t>
  </si>
  <si>
    <t>со дня официального опубликования 21.09.2018</t>
  </si>
  <si>
    <t>с даты опубликования, но не ранее внесения изменений в бюджет Шелеховского района, предусматривающих соответствующие расходы</t>
  </si>
  <si>
    <t>со дня официального опубликования 07.08.2020</t>
  </si>
  <si>
    <t>со дня официального опубликования 09.10.2020</t>
  </si>
  <si>
    <t>Закон Иркутской области от 18.12.2020 N 115-ОЗ
"О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области,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2021 год и на плановый период 2022 и 2023 годов"</t>
  </si>
  <si>
    <t>после подписания 21.12.2018</t>
  </si>
  <si>
    <t>Постановление администрации Шелеховского муниципального района от 12.11.2020 N 640-па "Об установлении расходных обязательств, связанных с реализацией мероприятия по комплектованию книжных фондов муниципальных общедоступных библиотек на территории Шелеховского района"</t>
  </si>
  <si>
    <t>Постановление Правительства Иркутской области от 01.09.2020 N 725-пп "Об организации бесплатного питания обучающихся, получающих начальное общее образование в муниципальных образовательных организациях в Иркутской области"(вместе с "Положением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области", "Положением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по организации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подтверждена")</t>
  </si>
  <si>
    <t>Постановление Администрации Шелеховского муниципального района от 07.09.2018 N 564-па "Об утверждении Положения об оплате труда работников муниципальных организаций дополнительного образования, подведомственных Управлению образования, молодежной политики и спорта"</t>
  </si>
  <si>
    <t>после официального опубликования, 14.09.2018</t>
  </si>
  <si>
    <t>Федеральный закон от 04.12.2007 № 329-ФЗ «О физической культуре и спорте в Российской Федерации»</t>
  </si>
  <si>
    <t>ст. 9</t>
  </si>
  <si>
    <t>Постановление Администрации Шелеховского муниципального района от 27.03.2017 N 124-ПА "Об утверждении положения об оплате труда работников МБОУ ДО ШР "ДЮСШ "Юность" и иных выплатах</t>
  </si>
  <si>
    <t>Постановление Правительства Иркутской области от 14.02.2019 г. N 108-пп "О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инициатив" (вместе с "Положением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инициатив")"</t>
  </si>
  <si>
    <t>14.02.20190</t>
  </si>
  <si>
    <t>01140S2370</t>
  </si>
  <si>
    <t>0114153031</t>
  </si>
  <si>
    <t>01142S370</t>
  </si>
  <si>
    <t>1.3.3.14</t>
  </si>
  <si>
    <t>Предоставление мер социальной поддержки на обеспечение занятости несовершеннолетних граждан в возрасте от 14 до 18 лет</t>
  </si>
  <si>
    <t>0217197300</t>
  </si>
  <si>
    <t>0217397300</t>
  </si>
  <si>
    <t>0125896800</t>
  </si>
  <si>
    <t>Постановление Администрации Шелеховского муниципального района от 27.01.2021 N 36-па "Об утверждении Перечня проектов народных инициатив, Порядка организации работы по реализации мероприятий перечня проектов народных инициатив и установлении расходных обязательств, связанных с реализацией мероприятий перечня проектов народных инициатив на территории Шелеховского района в 2021 году"</t>
  </si>
  <si>
    <t>после официального опубликования,
 29.01.2021</t>
  </si>
  <si>
    <t>Федеральный закон от 23.06.2016 N 182-ФЗ "Об основах системы профилактики правонарушений в Российской Федерации"</t>
  </si>
  <si>
    <t>п. 11 ст. 15</t>
  </si>
  <si>
    <t>Постановление Правительства Иркутской области от 14.03.2019 N 211-пп "Об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подготовки"</t>
  </si>
  <si>
    <t>Постановление Администрации Шелеховского муниципального района от 25.03.2021 N 147-па "О порядке отбора кандидатов для заключения договоров о целевом обучении и предоставлении мер поддержки гражданам, заключившим договоры о целевом обучении""</t>
  </si>
  <si>
    <t>после официального опубликования,
 02.04.2021</t>
  </si>
  <si>
    <t>0126596500</t>
  </si>
  <si>
    <t>01141S2934</t>
  </si>
  <si>
    <t>Постановление Правительства Иркутской области от 16.06.2017 N 401-пп "Об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поддержку отрасли культуры"</t>
  </si>
  <si>
    <t>Федеральный закон от 22.07.2008 № 123-ФЗ  "Технический регламент о требованиях пожарной безопасности"</t>
  </si>
  <si>
    <t>Федеральный закон РФ от 21.12.1994 N 69-ФЗ "О пожарной безопасности"</t>
  </si>
  <si>
    <t>Закон РФ от 09.10.1992 г. N 3612-I "Основы законодательства Российской Федерации о культуре"</t>
  </si>
  <si>
    <t>в целом.</t>
  </si>
  <si>
    <t xml:space="preserve">Федеральный закон от 06.10.2003 № 131-ФЗ "Об общих принципах организации местного самоуправления в Российской Федерации"               </t>
  </si>
  <si>
    <t>п. 19.1 ст. 15</t>
  </si>
  <si>
    <t>Решение Думы Шелеховского муниципального района Иркутской области от 29.11.2018 N 52-РД "Об утверждении стратегии социально-экономического развития Шелеховского района на 2019 - 2030 годы"</t>
  </si>
  <si>
    <t>Постановление администрации Шелеховского муниципального района от 27.01.2021 N 36-па "Об утверждении Перечня проектов народных инициатив, Порядка организации работы по реализации мероприятий перечня проектов народных инициатив и установлении расходных обязательств, связанных с реализацией мероприятий перечня проектов народных инициатив на территории Шелеховского района в 2021 году"</t>
  </si>
  <si>
    <t>после официального опубликования,
29.01.2021</t>
  </si>
  <si>
    <t>Федеральный закон от 06.03.2006 № 35-ФЗ "О противодействии терроризму"</t>
  </si>
  <si>
    <t xml:space="preserve">Федеральный закон от 29.12.2012 № 273-ФЗ  "Об образовании в Российской Федерации"              </t>
  </si>
  <si>
    <t>после официального опубликования,
 29.01.202</t>
  </si>
  <si>
    <t>Постановление Администрации Шелеховского района от 06.07.2020 № 377-па "Об установлении расходных обязательств, связанных с объектами муниципальной собственности для муниципальных образовательных организаций Шелеховского района"</t>
  </si>
  <si>
    <t>со дня официального опубликования, 10.07.202</t>
  </si>
  <si>
    <t>Федеральный закон от 10.12.1995 г. N 196-ФЗ "О безопасности дорожного движения"</t>
  </si>
  <si>
    <t>ст.20</t>
  </si>
  <si>
    <t xml:space="preserve">Федеральный закон от 06.10.2003 № 131-ФЗ "Об общих принципах организации местного самоуправления в Российской Федерации" </t>
  </si>
  <si>
    <t>не установле</t>
  </si>
  <si>
    <t>Постановление Правительства Иркутской области от 08.07.2016 N 427-пп "Об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по созданию в общеобразовательных организациях, расположенных в сельской местности, условий для занятия физической культурой и спортом"</t>
  </si>
  <si>
    <t xml:space="preserve">Федеральный закон от 29.12.2012 № 273-ФЗ  "Об образовании в Российской Федерации"        </t>
  </si>
  <si>
    <t>Распоряжение Министерства образования Иркутской области от 27.02.2020 № 155-мр "О методических рекомендациях по применению Правил персонифицированного финансирования дополнительного образования детей в Иркутской области"</t>
  </si>
  <si>
    <t>после подписания, 27.02.2020</t>
  </si>
  <si>
    <t>Распоряжение Правительства Иркутской области от 04.07.2019 N 460-рп "О внедрении целевой модели развития региональной системы дополнительного образования детей в Иркутской области"</t>
  </si>
  <si>
    <t>не уст</t>
  </si>
  <si>
    <t xml:space="preserve">Закон РФ от 19.04.1991 г. N 1032-1 "О занятости населения в Российской Федерации"   </t>
  </si>
  <si>
    <t>Федеральный закон от 24.06.1999 N 120-ФЗ  "Об основах системы профилактики безнадзорности и правонарушений несовершеннолетних"</t>
  </si>
  <si>
    <t>ст. 7.2</t>
  </si>
  <si>
    <t>п. 3 ст. 14</t>
  </si>
  <si>
    <t xml:space="preserve">Федеральный закон от 29.12.2012 № 273-ФЗ  "Об образовании в Российской Федерации"      </t>
  </si>
  <si>
    <t>п. 3 ст.8</t>
  </si>
  <si>
    <t>Федеральный закон от 06.10.2003 № 131-ФЗ "Об общих принципах организации местного самоуправления в Российской Федерации"</t>
  </si>
  <si>
    <t xml:space="preserve">Федеральный закон от 06.10.2003 № 131-ФЗ "Об общих принципах организации местного самоуправления в Российской Федерации"    </t>
  </si>
  <si>
    <t>п. 26 ст. 15</t>
  </si>
  <si>
    <t>Постановление Администрации Шелеховского муниципального района от 28.01.2016 N 13-па "О порядке формирования муниципального задания на оказание муниципальных услуг (выполнение работ) муниципальными учреждениями Шелеховского района и финансового обеспечения выполнения муниципального задания"</t>
  </si>
  <si>
    <t xml:space="preserve">Закон Иркутской области от 17.12.2008 N 109-оз "О государственной молодежной политике в Иркутской области" </t>
  </si>
  <si>
    <t>п.4 ч.1 ст. 15</t>
  </si>
  <si>
    <t>Федеральный закон от 27.07.2010 № 190-ФЗ "О теплоснабжении"</t>
  </si>
  <si>
    <t>Федеральный закон от 07.12.2011 № 416-ФЗ "О водоснабжении и водоотведении"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</si>
  <si>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</si>
  <si>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 xml:space="preserve">Закон Иркутской области от 03.11.2016 № 96-оз "О закреплении за сельскими поселениями Иркутской области вопросов местного значения"
</t>
  </si>
  <si>
    <t>Решение Думы Шелеховского муниципального района от 25.05.2005 № 27-рд "О принятии Устава Шелеховского района"</t>
  </si>
  <si>
    <t>п.4 ч.1 ст.7, 
п.1 ч.1.2 ст.7</t>
  </si>
  <si>
    <t xml:space="preserve"> п.5.ч.1 ст.15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</si>
  <si>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</si>
  <si>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п.5,6 ч.1 ст.7</t>
  </si>
  <si>
    <t>п.14 ч.1 ст. 15</t>
  </si>
  <si>
    <t>Федеральный закон от 30.03.1999 № 52-ФЗ «О санитарно - эпидемиологическом благополучии населения»</t>
  </si>
  <si>
    <t>Федеральный закон от 24.06.1998 № 89-ФЗ «Об отходах производства и потребления»</t>
  </si>
  <si>
    <t>п.14 ч.1 ст.7, 
п.3 ч.1.2 ст.7</t>
  </si>
  <si>
    <t xml:space="preserve">Решение Думы Шелеховского муниципального района от 27.02.2020 №6-рд "Об организации транспортного обслуживания населения автомобильным пассажирским транспортом по муниципальным маршрутам регулярных перевозок на территории Шелеховского района"
</t>
  </si>
  <si>
    <t>Федеральный закон от 13.07.2015 № 220-ФЗ «Об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Федерации".</t>
  </si>
  <si>
    <t>Постановление Администрации Шелеховского муниципального района от 20.05.2020 № 301-па "Порядок ведения реестра муниципальных маршрутов регулярных перевозок на территории Шелеховского района"</t>
  </si>
  <si>
    <t>Постановление Администрации Шелеховского муниципального района от 20.05.2020 № 302-па "Положение о конкурсной комиссии по проведению открытого конкурса на право осуществления перевозок по мунципальным маршрутам регулярных перевозок на территории Шелеховского района"</t>
  </si>
  <si>
    <t>Постановление Администрации Шелеховского муниципального района от 11.08.2020 № 435-па "Порядок выдачи и ведения учета свидетельств об осуществлении перевозок по мунципальным маршрутам регулярных перевозок и карт маршрута регулярных перевозок на территории Шелеховского района"</t>
  </si>
  <si>
    <t>Постановление Администрации Шелеховского муниципального района от 23.09.2020 № 522-па "Положение о проведении открытого конкурса на право осуществления перевозок по муниципальным маршрутам регулярных перевозок пассажиров и багажа автомобильным транспортом на территории Шелеховского района"</t>
  </si>
  <si>
    <t>Постановление Администрации Шелеховского муниципального района от 23.09.2020 № 523-па "Об утверждении реестра муниципальных маршрутов регулярных перевозок на территории Шелеховского района"</t>
  </si>
  <si>
    <t xml:space="preserve">Решение Думы Шелеховского муниципального района от 28.11.2019 N 39-рд "Об утверждении размеров должностных окладов и ежемесячного денежного поощрения муниципальных служащих Шелеховского района" </t>
  </si>
  <si>
    <t>Постановление Правительства Иркутской области от 27.11.2014 N 599-пп  "Об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Иркутской области"</t>
  </si>
  <si>
    <t xml:space="preserve">Федеральный закон от 02.03.2007 N 25-ФЗ  "О муниципальной службе в Российской Федерации"               </t>
  </si>
  <si>
    <t>Решение Думы ШМР от 22.06.2006 №39-рд "Об утверждении положения об Управлении по распоряжению муниципальным имуществом Администрации Шелеховского муниципального района"</t>
  </si>
  <si>
    <t>1.1.1.54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</si>
  <si>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</si>
  <si>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Федеральный закон от 23.11.2009 № 261–ФЗ  «Об энергосбережении и о повышении энергетической эффективности и о внесении изменений в отдельные законодательные акты Российской Федерации»</t>
  </si>
  <si>
    <t xml:space="preserve"> Федеральный закон от 07.12.2011 № 416–ФЗ  «О водоснабжении и водоотведении»</t>
  </si>
  <si>
    <t>Федеральный закон от 27.07.2010 № 190–ФЗ  «О теплоснабжении»</t>
  </si>
  <si>
    <t>гл.2 ст.8</t>
  </si>
  <si>
    <t>гл.2 ст.6,гл. 3 ст.7-22</t>
  </si>
  <si>
    <t>гл.2 ст.6,гл. 4 ст.13-15.2</t>
  </si>
  <si>
    <t>п.14 ст 15.1</t>
  </si>
  <si>
    <t>Распоряжение администрации ШМР от 09.02.2021 № 18-ра "О перечислении денежных средств для оплаты взносов  за 2021 год в НКО «Ассоциация муниципальных образований Иркутской области"</t>
  </si>
  <si>
    <t>Постановление Адмимнистрации ШМР от 18.02.2021 № 81-па "О проведении конкурса «Лучшая семья Шелеховского района 2021года""</t>
  </si>
  <si>
    <t>Постановление администрации Шелеховского муниципального района от 15.12.2015 № 826-па "Об исполнении переданных государственных полномочий в сфере архивного дела на территории Шелеховского района"</t>
  </si>
  <si>
    <t>Постановление администрации Шелеховского муниципального района от 14.12.2015 № 822-па "Об исполнении отдельных обсластных государственных полномочий в сфере труда"</t>
  </si>
  <si>
    <t>Постановление администрации Шелеховского муниципального района от 29.12.2015 № 861-па "Об исполнении переданных государственных полномочий по предоставлению гражданам субсидий на оплату жилого помещения и коммунальных услуг на территории Шелеховского района"</t>
  </si>
  <si>
    <t>Постановление администрации Шелеховского муниципального района от 15.12.2015 № 828-па "Об исполнении переданных областных государственных полномочий в сфере деятельности комиссии по делам несовершеннолетних и защите их прав в Шелеховском районе"</t>
  </si>
  <si>
    <t>Постановление администрации Шелеховского муниципального района от 23.12.2015 № 845-па "Об исполнении переданных областных государственных полномочий в сфере деятельности Административной комиссии Шелеховского района"</t>
  </si>
  <si>
    <t>Постановление Правительства Иркутской области от 06.04.2016 N 196-пп "Об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собственности"</t>
  </si>
  <si>
    <t>1.2.1 1.2.2</t>
  </si>
  <si>
    <t>Постановление Администрации Шелеховского муниципального района от 24.08.2021 N 454-па  "Об установлении расходных обязательств, связанных с организацией питания отдельных категорий обучающихся в муниципальных образовательных организациях Шелеховского района"</t>
  </si>
  <si>
    <t>со дня официального опубликования 24.08.2021</t>
  </si>
  <si>
    <t>Постановление Администрации Шелеховского муниципального района от 24.08.2021 № 454-па "О установлении расходных обязательств, связанных с организацией питания отдельных категорий обучающихся в муниципальных образовательных организациях Шелеховского района"</t>
  </si>
  <si>
    <t>Постановление Администрации Шелеховского муниципального района от 24.08.2021 №454-па "О установлении расходных обязательств, связанных с организацией питания отдельных категорий обучающихся в муниципальных образовательных организациях Шелеховского района</t>
  </si>
  <si>
    <t>Закон Ирк.области от 13.07.2021 № 63-ОЗ "О наделении органов местного самоуправления отдельными государственными полномочиями по подготовке  и проведению всероссийской переписи населения 2020 года в 2021 году"</t>
  </si>
  <si>
    <t>01141S2370</t>
  </si>
  <si>
    <t>0114173050</t>
  </si>
  <si>
    <t>101F552430</t>
  </si>
  <si>
    <t>Постановление Администрации Шелеховского муниципального района № 464-Па от 31.08.2021 " О создании Муниципального казенного учреждения "Инженерно-хозяйственная служба инфраструктуры Шелеховского района"</t>
  </si>
  <si>
    <t>1084394100</t>
  </si>
  <si>
    <t>050P572997</t>
  </si>
  <si>
    <t>0406896800</t>
  </si>
  <si>
    <t>Постановление Правительства Иркутской области от 17.12.2020  N 1072-пп "Об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области"</t>
  </si>
  <si>
    <t>03275L519F</t>
  </si>
  <si>
    <t>Постановление Администрации Шелеховского муниципального района от 10.09.2021 №480-па "Об установлении лимитов пользования тепловой и электрической энергией, водоотведением, холодным и горячим водоснабжением для организаций, финансируемых из бюджета Шелеховского района, и структурных подразделений Администрации Шелеховского муниципального района на 2022 год и плановый период 2023 и 2024 годов"</t>
  </si>
  <si>
    <t xml:space="preserve"> 10.09.2021</t>
  </si>
  <si>
    <t>10.09.021</t>
  </si>
  <si>
    <t xml:space="preserve">Реестр расходных обязательств Шелеховского района на 2021-2025г.г. </t>
  </si>
  <si>
    <t>2021 (План)</t>
  </si>
  <si>
    <t>2021 (Факт)</t>
  </si>
  <si>
    <t>2025(Прогноз)</t>
  </si>
  <si>
    <t>Постановление Правительства Иркутской области от 06.04.2020 N 224-пп "Об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по созданию мест (площадок) накопления твердых коммунальных отходов"</t>
  </si>
  <si>
    <t>10200S2971</t>
  </si>
  <si>
    <t>06351S2949</t>
  </si>
  <si>
    <t>0819173200</t>
  </si>
  <si>
    <t>0812173200</t>
  </si>
  <si>
    <t>032A155197</t>
  </si>
  <si>
    <t>Постановление Правительства Иркутской области от 24.11.2021 N 891-пп "Об утверждении Положения о предоставлении субсидий из областного бюджета местным бюджетам на поддержку отрасли культуры в целях софинансирования расходных обязательств муниципальных образований Иркутской области, возникающих при реализации мероприятий по модернизации библиотек в части комплектования книжных фондов библиотек муниципальных образований Иркутской области"</t>
  </si>
  <si>
    <t>Распоряжение Администрации Шелеховского муниципального района от 30.04.2019 № 73-ра "О направлении детской делегации в Номи (Япония) "</t>
  </si>
  <si>
    <t>Постановление администрации Шелеховского муниципального района от 25.08.2021 N 458-па
"Об утверждении Порядка предоставления единовременной денежной выплаты молодым специалистам из числа педагогических работников"</t>
  </si>
  <si>
    <t>после официального опубликования, 03.09.2021</t>
  </si>
  <si>
    <t>Постановление Правительства Иркутской области от 03.02.2020 № 56-пп "Об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строительство и реконструкцию (модернизацию) объектов питьевого водоснабжения"</t>
  </si>
  <si>
    <t>Постановление Правительства Иркутской области от 06.09.2019 N 741-пп "Об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по сбору, транспортированию и утилизации (захоронению) твердых коммунальных отходов с несанкционированных мест размещения отходов"</t>
  </si>
  <si>
    <t>Градостроительный кодекс Российской Федерации" от 29.12.2004 N 190-ФЗ</t>
  </si>
  <si>
    <t>п.1 ст.8, п.1 ст.18, п.1 ст.20</t>
  </si>
  <si>
    <t>ст. 50,51</t>
  </si>
  <si>
    <t>Постановление АШМР от 12.01.2022 №10-па "О реализации Соглашения о передаче части отдельных полномочий органов местного самоуправления по решению вопросов местного значения в  части организации и осуществления деятельности органа повседневного управления местной (городской) подсистемы РСЧС в 2020 году"</t>
  </si>
  <si>
    <t>Решение Думы ШМР от 22.10.2021 №39-рд "О контрольно-ревизионной палате"</t>
  </si>
  <si>
    <t xml:space="preserve">Решение Думы ШМР от 23.12.2021 №51-рд" Об утверждении Положения о материальных социальных гарантиях осуществления полномочий , аудитора председателя Контрольно-ревизионной палаты Шелеховского района" </t>
  </si>
  <si>
    <t>Решение Думы ШМР от 29.12.2020 № 39-рд. " О передаче полномочий по организации осуществления внешнего муниципального финансового контроля в поселениях Шелеховского района" ( Большелугское муниципальное образование )</t>
  </si>
  <si>
    <t xml:space="preserve"> Решение Думы  ШМРот 25.02.2021 № 5-рд. " О передаче полномочий по организации осуществления внешнего муниципального финансового контроля в поселениях Шелеховского района"( Олхинское муниципальное образование)</t>
  </si>
  <si>
    <t>Решение Думы ШМР от 03.02.2021 № 1. " О передаче полномочий по организации осуществления внешнего муниципального финансового контроля в поселениях Шелеховского района" ( Шаманское муниципальное образование)</t>
  </si>
  <si>
    <t>Соглашение о передаче полномочий по организации осуществления внешнего муниципального финансового контроля в Шелеховском муниципальном образовании на период с01.01.2019 по 31.12.2021 год от 04.02.2019 № 1-СД……</t>
  </si>
  <si>
    <t>Решение Думы ШМР от 25.02.2021 №5-рд." О передаче полномочий по организации осуществления внешнего муниципального финансового контроля в поселениях Шелеховского района"( Подкаменское муниципальное образование)</t>
  </si>
  <si>
    <t>Постановление АШМР от 12.01.2022 №11-па "О реализации Соглашения о передаче части отдельных полномочий органов местного самоуправления по решению вопросов местного значения в области ГО и ЧС в 2022 году"</t>
  </si>
  <si>
    <t>Решение Думы ШМР от25..02.2021 № 5-рд. " О передаче полномочий по организации осуществления внешнего муниципального финансового контроля в поселениях Шелеховского района" (Баклашинское  муниципальное образование )</t>
  </si>
  <si>
    <t>Постановление Администрации Шелеховского муниципального района от 13.01.2022 N 14-па "Об установлении расходных обязательств, связанных с наделением государственными полномочиями по расчету и предоставлению дотаций на выравнивание бюджетной обеспеченности поселений, входящих в состав муниципального района области, бюджетам поселений за счет средств областного бюджета"</t>
  </si>
  <si>
    <t>0819199100</t>
  </si>
  <si>
    <t>Постановление от 21 января 2020 г. N 29-па "О Внесении изменений в постановление Администрации Шелеховского района от 10.01.2013 N 16-ПА "Об образованииизбирательных участков для проведения выборов,
референдумов на территории Шелеховского района"</t>
  </si>
  <si>
    <t>со дня официального опубликовани</t>
  </si>
  <si>
    <t>Соглашение №СГЛ-8/2021 от 29.01.2021 "О передаче отдельных полномочий органов местного самоуправления по решению вопросов местного значения по содержанию и организации деятельности аварийно-спасательного формирования на территории сельских поселений, входящих в состав Шелеховского района" на 2021 год</t>
  </si>
  <si>
    <t>Соглашение №СГЛ-4/2022 от 10.01.2022 "О передаче отдельных полномочий органов местного самоуправления по решению вопросов местного значения по содержанию и организации деятельности аварийно-спасательного формирования на территории сельских поселений, входящих в состав Шелеховского района" на 2022 год</t>
  </si>
  <si>
    <t>Постановление Администрации Шелеховского муниципального района от 13.11.2020 № 649-па "О мероприятиях по оздоровлению детей, посещающих муниципальные образовательные организации Шелеховского района, реализующие образовательную программу дошкольного образования"</t>
  </si>
  <si>
    <t>после официального опубликования, 20.11.2020</t>
  </si>
  <si>
    <t>Постановление Правительства Иркутской области от 05.12.2019 N 1041-пп "Об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спорта"</t>
  </si>
  <si>
    <t>Постановление Администрации Шелеховского района от 25.08.2021 № 457-па "Об утверждении решения о предоставлении бюджетных ассигнованийм на осуществление за счет предусмотренных субсидий из бюджета Шелеховского района"</t>
  </si>
  <si>
    <t>Постановление Администрации Шелеховского муниципального района от 16.09.2021 № 487-па "О мероприятиях по оздоровлению детей, посещающих муниципальные образовательные организации Шелеховского района, реализующие образовательную программу дошкольного образования"</t>
  </si>
  <si>
    <t>после официального опубликования, 24.09.2021</t>
  </si>
  <si>
    <t>Постановление Правительства Иркутской области от 16.11.2021 N 856-пп "Об утверждении Положения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области"</t>
  </si>
  <si>
    <t>Закон Иркутской области от 15.12.2021 N 128-ОЗ
"О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области,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2022 год и на плановый период 2023 и 2024 годов"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</si>
</sst>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0"/>
    <numFmt numFmtId="198" formatCode="#,##0.0"/>
    <numFmt numFmtId="199" formatCode="mmm/yyyy"/>
    <numFmt numFmtId="200" formatCode="000000"/>
    <numFmt numFmtId="201" formatCode="?"/>
    <numFmt numFmtId="202" formatCode="[$-FC19]d\ mmmm\ yyyy\ &quot;г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9" fontId="40" fillId="0" borderId="1">
      <alignment horizontal="center" vertical="center" wrapText="1"/>
      <protection/>
    </xf>
    <xf numFmtId="0" fontId="41" fillId="0" borderId="2">
      <alignment horizontal="left" vertical="top" wrapText="1"/>
      <protection/>
    </xf>
    <xf numFmtId="0" fontId="41" fillId="0" borderId="1">
      <alignment horizontal="left" vertical="top" wrapText="1"/>
      <protection/>
    </xf>
    <xf numFmtId="0" fontId="4" fillId="0" borderId="3">
      <alignment wrapText="1"/>
      <protection/>
    </xf>
    <xf numFmtId="0" fontId="40" fillId="0" borderId="1">
      <alignment horizontal="center" vertical="center" wrapText="1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4" applyNumberFormat="0" applyAlignment="0" applyProtection="0"/>
    <xf numFmtId="0" fontId="43" fillId="27" borderId="5" applyNumberFormat="0" applyAlignment="0" applyProtection="0"/>
    <xf numFmtId="0" fontId="44" fillId="27" borderId="4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28" borderId="10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5" fillId="0" borderId="0" xfId="59" applyFont="1">
      <alignment/>
      <protection/>
    </xf>
    <xf numFmtId="49" fontId="6" fillId="0" borderId="13" xfId="59" applyNumberFormat="1" applyFont="1" applyBorder="1" applyAlignment="1">
      <alignment horizontal="center" vertical="center"/>
      <protection/>
    </xf>
    <xf numFmtId="0" fontId="5" fillId="0" borderId="13" xfId="59" applyFont="1" applyBorder="1">
      <alignment/>
      <protection/>
    </xf>
    <xf numFmtId="49" fontId="6" fillId="0" borderId="13" xfId="0" applyNumberFormat="1" applyFont="1" applyBorder="1" applyAlignment="1">
      <alignment horizontal="center" vertical="center"/>
    </xf>
    <xf numFmtId="0" fontId="5" fillId="0" borderId="0" xfId="59" applyFont="1" applyAlignment="1">
      <alignment horizontal="left" vertical="center"/>
      <protection/>
    </xf>
    <xf numFmtId="49" fontId="5" fillId="0" borderId="13" xfId="59" applyNumberFormat="1" applyFont="1" applyFill="1" applyBorder="1" applyAlignment="1">
      <alignment horizontal="center" vertical="center"/>
      <protection/>
    </xf>
    <xf numFmtId="0" fontId="5" fillId="0" borderId="13" xfId="59" applyFont="1" applyFill="1" applyBorder="1" applyAlignment="1">
      <alignment horizontal="center" vertical="center"/>
      <protection/>
    </xf>
    <xf numFmtId="0" fontId="5" fillId="0" borderId="13" xfId="59" applyNumberFormat="1" applyFont="1" applyFill="1" applyBorder="1" applyAlignment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198" fontId="5" fillId="0" borderId="13" xfId="0" applyNumberFormat="1" applyFont="1" applyFill="1" applyBorder="1" applyAlignment="1">
      <alignment horizontal="center" vertical="center"/>
    </xf>
    <xf numFmtId="198" fontId="5" fillId="0" borderId="13" xfId="59" applyNumberFormat="1" applyFont="1" applyFill="1" applyBorder="1" applyAlignment="1">
      <alignment horizontal="center" vertical="center"/>
      <protection/>
    </xf>
    <xf numFmtId="0" fontId="5" fillId="0" borderId="13" xfId="36" applyNumberFormat="1" applyFont="1" applyBorder="1" applyAlignment="1" applyProtection="1">
      <alignment horizontal="justify" vertical="top" wrapText="1"/>
      <protection/>
    </xf>
    <xf numFmtId="0" fontId="5" fillId="0" borderId="13" xfId="59" applyFont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7" fillId="33" borderId="13" xfId="0" applyNumberFormat="1" applyFont="1" applyFill="1" applyBorder="1" applyAlignment="1">
      <alignment horizontal="justify" vertical="top" wrapText="1"/>
    </xf>
    <xf numFmtId="49" fontId="5" fillId="33" borderId="13" xfId="59" applyNumberFormat="1" applyFont="1" applyFill="1" applyBorder="1" applyAlignment="1">
      <alignment horizontal="center" vertical="center"/>
      <protection/>
    </xf>
    <xf numFmtId="0" fontId="5" fillId="33" borderId="0" xfId="59" applyFont="1" applyFill="1">
      <alignment/>
      <protection/>
    </xf>
    <xf numFmtId="0" fontId="41" fillId="33" borderId="13" xfId="58" applyNumberFormat="1" applyFont="1" applyFill="1" applyBorder="1" applyAlignment="1">
      <alignment horizontal="justify" vertical="top" wrapText="1" shrinkToFi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198" fontId="5" fillId="0" borderId="13" xfId="59" applyNumberFormat="1" applyFont="1" applyFill="1" applyBorder="1" applyAlignment="1" applyProtection="1">
      <alignment horizontal="center" vertical="center" wrapText="1"/>
      <protection/>
    </xf>
    <xf numFmtId="198" fontId="6" fillId="0" borderId="13" xfId="59" applyNumberFormat="1" applyFont="1" applyFill="1" applyBorder="1" applyAlignment="1">
      <alignment horizontal="center" vertical="center"/>
      <protection/>
    </xf>
    <xf numFmtId="198" fontId="5" fillId="0" borderId="14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justify" vertical="top" wrapText="1"/>
    </xf>
    <xf numFmtId="49" fontId="5" fillId="0" borderId="14" xfId="59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justify" vertical="top" wrapText="1"/>
    </xf>
    <xf numFmtId="49" fontId="5" fillId="0" borderId="14" xfId="0" applyNumberFormat="1" applyFont="1" applyFill="1" applyBorder="1" applyAlignment="1">
      <alignment horizontal="center" vertical="center"/>
    </xf>
    <xf numFmtId="198" fontId="5" fillId="0" borderId="14" xfId="59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98" fontId="5" fillId="0" borderId="14" xfId="59" applyNumberFormat="1" applyFont="1" applyFill="1" applyBorder="1" applyAlignment="1">
      <alignment horizontal="center" vertical="center"/>
      <protection/>
    </xf>
    <xf numFmtId="49" fontId="57" fillId="0" borderId="13" xfId="0" applyNumberFormat="1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justify" vertical="top" wrapText="1"/>
    </xf>
    <xf numFmtId="0" fontId="57" fillId="33" borderId="13" xfId="58" applyFont="1" applyFill="1" applyBorder="1" applyAlignment="1">
      <alignment horizontal="justify" vertical="top" wrapText="1" shrinkToFit="1"/>
      <protection/>
    </xf>
    <xf numFmtId="49" fontId="57" fillId="0" borderId="13" xfId="0" applyNumberFormat="1" applyFont="1" applyFill="1" applyBorder="1" applyAlignment="1">
      <alignment horizontal="justify" vertical="top" wrapText="1"/>
    </xf>
    <xf numFmtId="0" fontId="41" fillId="0" borderId="13" xfId="37" applyNumberFormat="1" applyFont="1" applyBorder="1" applyAlignment="1" applyProtection="1">
      <alignment horizontal="justify" vertical="top" wrapText="1"/>
      <protection/>
    </xf>
    <xf numFmtId="0" fontId="5" fillId="33" borderId="14" xfId="0" applyFont="1" applyFill="1" applyBorder="1" applyAlignment="1">
      <alignment horizontal="justify" vertical="top" wrapText="1"/>
    </xf>
    <xf numFmtId="49" fontId="57" fillId="0" borderId="14" xfId="0" applyNumberFormat="1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justify" vertical="top" wrapText="1"/>
    </xf>
    <xf numFmtId="0" fontId="41" fillId="0" borderId="13" xfId="34" applyNumberFormat="1" applyFont="1" applyBorder="1" applyAlignment="1" applyProtection="1">
      <alignment horizontal="justify" vertical="top" wrapText="1"/>
      <protection/>
    </xf>
    <xf numFmtId="0" fontId="5" fillId="33" borderId="13" xfId="0" applyFont="1" applyFill="1" applyBorder="1" applyAlignment="1">
      <alignment horizontal="justify" vertical="top" wrapText="1"/>
    </xf>
    <xf numFmtId="0" fontId="5" fillId="33" borderId="13" xfId="0" applyNumberFormat="1" applyFont="1" applyFill="1" applyBorder="1" applyAlignment="1">
      <alignment horizontal="justify" vertical="top" wrapText="1" shrinkToFit="1"/>
    </xf>
    <xf numFmtId="0" fontId="57" fillId="33" borderId="13" xfId="0" applyFont="1" applyFill="1" applyBorder="1" applyAlignment="1">
      <alignment horizontal="justify" vertical="top" wrapText="1"/>
    </xf>
    <xf numFmtId="49" fontId="57" fillId="33" borderId="13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justify" vertical="top" wrapText="1"/>
    </xf>
    <xf numFmtId="49" fontId="5" fillId="33" borderId="13" xfId="0" applyNumberFormat="1" applyFont="1" applyFill="1" applyBorder="1" applyAlignment="1">
      <alignment horizontal="justify" vertical="top" wrapText="1"/>
    </xf>
    <xf numFmtId="0" fontId="57" fillId="0" borderId="13" xfId="0" applyFont="1" applyBorder="1" applyAlignment="1">
      <alignment horizontal="justify" vertical="top" wrapText="1"/>
    </xf>
    <xf numFmtId="0" fontId="41" fillId="0" borderId="13" xfId="35" applyNumberFormat="1" applyFont="1" applyBorder="1" applyAlignment="1" applyProtection="1">
      <alignment horizontal="justify" vertical="top" wrapText="1"/>
      <protection/>
    </xf>
    <xf numFmtId="0" fontId="57" fillId="33" borderId="13" xfId="0" applyFont="1" applyFill="1" applyBorder="1" applyAlignment="1">
      <alignment horizontal="left" vertical="top" wrapText="1"/>
    </xf>
    <xf numFmtId="49" fontId="6" fillId="0" borderId="14" xfId="59" applyNumberFormat="1" applyFont="1" applyBorder="1" applyAlignment="1">
      <alignment horizontal="center" vertical="center"/>
      <protection/>
    </xf>
    <xf numFmtId="49" fontId="5" fillId="33" borderId="13" xfId="0" applyNumberFormat="1" applyFont="1" applyFill="1" applyBorder="1" applyAlignment="1">
      <alignment horizontal="justify" vertical="top" wrapText="1"/>
    </xf>
    <xf numFmtId="49" fontId="5" fillId="33" borderId="14" xfId="0" applyNumberFormat="1" applyFont="1" applyFill="1" applyBorder="1" applyAlignment="1">
      <alignment horizontal="center" vertical="center"/>
    </xf>
    <xf numFmtId="0" fontId="57" fillId="0" borderId="13" xfId="0" applyFont="1" applyBorder="1" applyAlignment="1">
      <alignment horizontal="justify" vertical="top" wrapText="1"/>
    </xf>
    <xf numFmtId="0" fontId="5" fillId="33" borderId="13" xfId="0" applyNumberFormat="1" applyFont="1" applyFill="1" applyBorder="1" applyAlignment="1">
      <alignment horizontal="justify" vertical="top" wrapText="1" shrinkToFit="1"/>
    </xf>
    <xf numFmtId="49" fontId="57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90" wrapText="1"/>
    </xf>
    <xf numFmtId="14" fontId="4" fillId="0" borderId="13" xfId="0" applyNumberFormat="1" applyFont="1" applyFill="1" applyBorder="1" applyAlignment="1">
      <alignment horizontal="center" vertical="center" textRotation="90" wrapText="1" shrinkToFit="1"/>
    </xf>
    <xf numFmtId="14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4" fillId="0" borderId="13" xfId="59" applyFont="1" applyFill="1" applyBorder="1" applyAlignment="1">
      <alignment horizontal="center" vertical="center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3" xfId="59" applyFont="1" applyBorder="1">
      <alignment/>
      <protection/>
    </xf>
    <xf numFmtId="0" fontId="4" fillId="0" borderId="13" xfId="0" applyFont="1" applyBorder="1" applyAlignment="1">
      <alignment horizontal="center" vertical="center" textRotation="90"/>
    </xf>
    <xf numFmtId="0" fontId="4" fillId="0" borderId="13" xfId="0" applyNumberFormat="1" applyFont="1" applyFill="1" applyBorder="1" applyAlignment="1">
      <alignment horizontal="center" vertical="center" textRotation="90" wrapText="1" shrinkToFit="1"/>
    </xf>
    <xf numFmtId="14" fontId="4" fillId="0" borderId="13" xfId="0" applyNumberFormat="1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 shrinkToFit="1"/>
    </xf>
    <xf numFmtId="14" fontId="4" fillId="0" borderId="13" xfId="0" applyNumberFormat="1" applyFont="1" applyBorder="1" applyAlignment="1">
      <alignment horizontal="center" vertical="center" textRotation="90" wrapText="1"/>
    </xf>
    <xf numFmtId="14" fontId="4" fillId="33" borderId="13" xfId="0" applyNumberFormat="1" applyFont="1" applyFill="1" applyBorder="1" applyAlignment="1">
      <alignment horizontal="center" vertical="center" textRotation="90" wrapText="1"/>
    </xf>
    <xf numFmtId="0" fontId="58" fillId="33" borderId="13" xfId="0" applyFont="1" applyFill="1" applyBorder="1" applyAlignment="1">
      <alignment horizontal="center" vertical="center" textRotation="90"/>
    </xf>
    <xf numFmtId="14" fontId="58" fillId="0" borderId="13" xfId="0" applyNumberFormat="1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0" fontId="4" fillId="33" borderId="14" xfId="0" applyNumberFormat="1" applyFont="1" applyFill="1" applyBorder="1" applyAlignment="1">
      <alignment horizontal="center" vertical="center" textRotation="90" wrapText="1" shrinkToFit="1"/>
    </xf>
    <xf numFmtId="14" fontId="4" fillId="33" borderId="14" xfId="0" applyNumberFormat="1" applyFont="1" applyFill="1" applyBorder="1" applyAlignment="1">
      <alignment horizontal="center" vertical="center" textRotation="90" wrapText="1" shrinkToFit="1"/>
    </xf>
    <xf numFmtId="0" fontId="4" fillId="33" borderId="13" xfId="0" applyNumberFormat="1" applyFont="1" applyFill="1" applyBorder="1" applyAlignment="1">
      <alignment horizontal="center" vertical="center" textRotation="90" wrapText="1" shrinkToFit="1"/>
    </xf>
    <xf numFmtId="14" fontId="4" fillId="33" borderId="13" xfId="0" applyNumberFormat="1" applyFont="1" applyFill="1" applyBorder="1" applyAlignment="1">
      <alignment horizontal="center" vertical="center" textRotation="90" wrapText="1" shrinkToFit="1"/>
    </xf>
    <xf numFmtId="0" fontId="4" fillId="0" borderId="13" xfId="0" applyFont="1" applyFill="1" applyBorder="1" applyAlignment="1">
      <alignment horizontal="center" vertical="center" textRotation="90"/>
    </xf>
    <xf numFmtId="0" fontId="58" fillId="33" borderId="13" xfId="0" applyNumberFormat="1" applyFont="1" applyFill="1" applyBorder="1" applyAlignment="1">
      <alignment horizontal="center" vertical="center" textRotation="90" wrapText="1" shrinkToFit="1"/>
    </xf>
    <xf numFmtId="14" fontId="58" fillId="33" borderId="13" xfId="0" applyNumberFormat="1" applyFont="1" applyFill="1" applyBorder="1" applyAlignment="1">
      <alignment horizontal="center" vertical="center" textRotation="90" wrapText="1"/>
    </xf>
    <xf numFmtId="14" fontId="4" fillId="0" borderId="14" xfId="0" applyNumberFormat="1" applyFont="1" applyFill="1" applyBorder="1" applyAlignment="1">
      <alignment horizontal="center" vertical="center" textRotation="90" wrapText="1" shrinkToFit="1"/>
    </xf>
    <xf numFmtId="14" fontId="4" fillId="0" borderId="14" xfId="0" applyNumberFormat="1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14" fontId="58" fillId="33" borderId="13" xfId="0" applyNumberFormat="1" applyFont="1" applyFill="1" applyBorder="1" applyAlignment="1">
      <alignment horizontal="center" vertical="center" textRotation="90" wrapText="1" shrinkToFit="1"/>
    </xf>
    <xf numFmtId="14" fontId="4" fillId="0" borderId="13" xfId="0" applyNumberFormat="1" applyFont="1" applyBorder="1" applyAlignment="1">
      <alignment horizontal="center" vertical="center" textRotation="90" wrapText="1" shrinkToFit="1"/>
    </xf>
    <xf numFmtId="0" fontId="4" fillId="0" borderId="14" xfId="0" applyFont="1" applyBorder="1" applyAlignment="1">
      <alignment horizontal="center" vertical="center" textRotation="90"/>
    </xf>
    <xf numFmtId="0" fontId="4" fillId="0" borderId="0" xfId="59" applyFont="1">
      <alignment/>
      <protection/>
    </xf>
    <xf numFmtId="49" fontId="6" fillId="34" borderId="13" xfId="0" applyNumberFormat="1" applyFont="1" applyFill="1" applyBorder="1" applyAlignment="1">
      <alignment horizontal="center" vertical="center"/>
    </xf>
    <xf numFmtId="0" fontId="41" fillId="34" borderId="13" xfId="34" applyNumberFormat="1" applyFont="1" applyFill="1" applyBorder="1" applyAlignment="1" applyProtection="1">
      <alignment horizontal="justify" vertical="top" wrapText="1"/>
      <protection/>
    </xf>
    <xf numFmtId="0" fontId="5" fillId="34" borderId="13" xfId="0" applyNumberFormat="1" applyFont="1" applyFill="1" applyBorder="1" applyAlignment="1">
      <alignment horizontal="justify" vertical="top" wrapText="1" shrinkToFit="1"/>
    </xf>
    <xf numFmtId="0" fontId="4" fillId="34" borderId="13" xfId="0" applyNumberFormat="1" applyFont="1" applyFill="1" applyBorder="1" applyAlignment="1">
      <alignment horizontal="center" vertical="center" textRotation="90" wrapText="1" shrinkToFit="1"/>
    </xf>
    <xf numFmtId="14" fontId="4" fillId="34" borderId="13" xfId="0" applyNumberFormat="1" applyFont="1" applyFill="1" applyBorder="1" applyAlignment="1">
      <alignment horizontal="center" vertical="center" textRotation="90" wrapText="1" shrinkToFit="1"/>
    </xf>
    <xf numFmtId="49" fontId="5" fillId="34" borderId="13" xfId="59" applyNumberFormat="1" applyFont="1" applyFill="1" applyBorder="1" applyAlignment="1">
      <alignment horizontal="center" vertical="center"/>
      <protection/>
    </xf>
    <xf numFmtId="198" fontId="6" fillId="34" borderId="13" xfId="59" applyNumberFormat="1" applyFont="1" applyFill="1" applyBorder="1" applyAlignment="1">
      <alignment horizontal="center" vertical="center"/>
      <protection/>
    </xf>
    <xf numFmtId="0" fontId="5" fillId="34" borderId="0" xfId="59" applyFont="1" applyFill="1">
      <alignment/>
      <protection/>
    </xf>
    <xf numFmtId="49" fontId="6" fillId="34" borderId="13" xfId="59" applyNumberFormat="1" applyFont="1" applyFill="1" applyBorder="1" applyAlignment="1">
      <alignment horizontal="center" vertical="center"/>
      <protection/>
    </xf>
    <xf numFmtId="0" fontId="5" fillId="34" borderId="13" xfId="59" applyFont="1" applyFill="1" applyBorder="1" applyAlignment="1">
      <alignment horizontal="justify" vertical="top" wrapText="1"/>
      <protection/>
    </xf>
    <xf numFmtId="0" fontId="4" fillId="34" borderId="13" xfId="59" applyFont="1" applyFill="1" applyBorder="1">
      <alignment/>
      <protection/>
    </xf>
    <xf numFmtId="0" fontId="5" fillId="34" borderId="13" xfId="59" applyFont="1" applyFill="1" applyBorder="1">
      <alignment/>
      <protection/>
    </xf>
    <xf numFmtId="198" fontId="5" fillId="34" borderId="13" xfId="59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vertical="top" wrapText="1"/>
    </xf>
    <xf numFmtId="49" fontId="40" fillId="0" borderId="13" xfId="33" applyNumberFormat="1" applyFont="1" applyBorder="1" applyAlignment="1" applyProtection="1">
      <alignment horizontal="center" vertical="center" textRotation="90" wrapText="1"/>
      <protection/>
    </xf>
    <xf numFmtId="0" fontId="4" fillId="33" borderId="13" xfId="0" applyNumberFormat="1" applyFont="1" applyFill="1" applyBorder="1" applyAlignment="1">
      <alignment horizontal="center" vertical="center" textRotation="90" wrapText="1" shrinkToFit="1"/>
    </xf>
    <xf numFmtId="14" fontId="4" fillId="33" borderId="13" xfId="0" applyNumberFormat="1" applyFont="1" applyFill="1" applyBorder="1" applyAlignment="1">
      <alignment horizontal="center" vertical="center" textRotation="90" wrapText="1" shrinkToFit="1"/>
    </xf>
    <xf numFmtId="14" fontId="4" fillId="33" borderId="13" xfId="0" applyNumberFormat="1" applyFont="1" applyFill="1" applyBorder="1" applyAlignment="1">
      <alignment horizontal="center" vertical="center" textRotation="90" wrapText="1"/>
    </xf>
    <xf numFmtId="0" fontId="5" fillId="33" borderId="13" xfId="58" applyFont="1" applyFill="1" applyBorder="1" applyAlignment="1">
      <alignment horizontal="justify" vertical="top" wrapText="1" shrinkToFit="1"/>
      <protection/>
    </xf>
    <xf numFmtId="0" fontId="5" fillId="0" borderId="13" xfId="0" applyNumberFormat="1" applyFont="1" applyFill="1" applyBorder="1" applyAlignment="1">
      <alignment horizontal="justify" vertical="top" wrapText="1" shrinkToFit="1"/>
    </xf>
    <xf numFmtId="198" fontId="59" fillId="0" borderId="13" xfId="59" applyNumberFormat="1" applyFont="1" applyFill="1" applyBorder="1" applyAlignment="1">
      <alignment horizontal="center" vertical="center"/>
      <protection/>
    </xf>
    <xf numFmtId="0" fontId="60" fillId="0" borderId="0" xfId="59" applyFont="1">
      <alignment/>
      <protection/>
    </xf>
    <xf numFmtId="0" fontId="5" fillId="0" borderId="13" xfId="34" applyNumberFormat="1" applyFont="1" applyBorder="1" applyAlignment="1" applyProtection="1">
      <alignment horizontal="justify" vertical="top" wrapText="1"/>
      <protection/>
    </xf>
    <xf numFmtId="0" fontId="5" fillId="0" borderId="13" xfId="0" applyFont="1" applyFill="1" applyBorder="1" applyAlignment="1">
      <alignment horizontal="justify" vertical="top" wrapText="1" shrinkToFit="1"/>
    </xf>
    <xf numFmtId="0" fontId="5" fillId="0" borderId="0" xfId="59" applyFont="1" applyFill="1">
      <alignment/>
      <protection/>
    </xf>
    <xf numFmtId="49" fontId="40" fillId="0" borderId="13" xfId="33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59" applyNumberFormat="1" applyFont="1" applyFill="1" applyBorder="1" applyAlignment="1">
      <alignment horizontal="center" vertical="center"/>
      <protection/>
    </xf>
    <xf numFmtId="0" fontId="41" fillId="0" borderId="13" xfId="34" applyNumberFormat="1" applyFont="1" applyFill="1" applyBorder="1" applyAlignment="1" applyProtection="1">
      <alignment horizontal="justify" vertical="top" wrapText="1"/>
      <protection/>
    </xf>
    <xf numFmtId="0" fontId="5" fillId="0" borderId="13" xfId="59" applyFont="1" applyFill="1" applyBorder="1" applyAlignment="1">
      <alignment horizontal="justify" vertical="top" wrapText="1"/>
      <protection/>
    </xf>
    <xf numFmtId="0" fontId="4" fillId="0" borderId="13" xfId="59" applyFont="1" applyFill="1" applyBorder="1">
      <alignment/>
      <protection/>
    </xf>
    <xf numFmtId="0" fontId="5" fillId="0" borderId="13" xfId="59" applyFont="1" applyFill="1" applyBorder="1">
      <alignment/>
      <protection/>
    </xf>
    <xf numFmtId="49" fontId="6" fillId="35" borderId="13" xfId="59" applyNumberFormat="1" applyFont="1" applyFill="1" applyBorder="1" applyAlignment="1">
      <alignment horizontal="center" vertical="center"/>
      <protection/>
    </xf>
    <xf numFmtId="0" fontId="5" fillId="35" borderId="13" xfId="59" applyFont="1" applyFill="1" applyBorder="1" applyAlignment="1">
      <alignment horizontal="justify" vertical="top" wrapText="1"/>
      <protection/>
    </xf>
    <xf numFmtId="0" fontId="4" fillId="35" borderId="13" xfId="59" applyFont="1" applyFill="1" applyBorder="1">
      <alignment/>
      <protection/>
    </xf>
    <xf numFmtId="49" fontId="5" fillId="35" borderId="13" xfId="59" applyNumberFormat="1" applyFont="1" applyFill="1" applyBorder="1" applyAlignment="1">
      <alignment horizontal="center" vertical="center"/>
      <protection/>
    </xf>
    <xf numFmtId="198" fontId="6" fillId="35" borderId="13" xfId="59" applyNumberFormat="1" applyFont="1" applyFill="1" applyBorder="1" applyAlignment="1">
      <alignment horizontal="center" vertical="center"/>
      <protection/>
    </xf>
    <xf numFmtId="0" fontId="5" fillId="35" borderId="0" xfId="59" applyFont="1" applyFill="1">
      <alignment/>
      <protection/>
    </xf>
    <xf numFmtId="0" fontId="41" fillId="35" borderId="13" xfId="34" applyNumberFormat="1" applyFont="1" applyFill="1" applyBorder="1" applyAlignment="1" applyProtection="1">
      <alignment horizontal="justify" vertical="top" wrapText="1"/>
      <protection/>
    </xf>
    <xf numFmtId="0" fontId="5" fillId="35" borderId="13" xfId="59" applyFont="1" applyFill="1" applyBorder="1">
      <alignment/>
      <protection/>
    </xf>
    <xf numFmtId="0" fontId="5" fillId="0" borderId="14" xfId="0" applyNumberFormat="1" applyFont="1" applyFill="1" applyBorder="1" applyAlignment="1">
      <alignment horizontal="left" vertical="top" wrapText="1"/>
    </xf>
    <xf numFmtId="49" fontId="6" fillId="36" borderId="13" xfId="59" applyNumberFormat="1" applyFont="1" applyFill="1" applyBorder="1" applyAlignment="1">
      <alignment horizontal="center" vertical="center"/>
      <protection/>
    </xf>
    <xf numFmtId="0" fontId="6" fillId="36" borderId="13" xfId="59" applyFont="1" applyFill="1" applyBorder="1" applyAlignment="1">
      <alignment horizontal="center" vertical="center" wrapText="1"/>
      <protection/>
    </xf>
    <xf numFmtId="0" fontId="5" fillId="36" borderId="13" xfId="59" applyFont="1" applyFill="1" applyBorder="1" applyAlignment="1">
      <alignment horizontal="justify" vertical="top" wrapText="1"/>
      <protection/>
    </xf>
    <xf numFmtId="0" fontId="4" fillId="36" borderId="13" xfId="59" applyFont="1" applyFill="1" applyBorder="1">
      <alignment/>
      <protection/>
    </xf>
    <xf numFmtId="0" fontId="5" fillId="36" borderId="13" xfId="59" applyFont="1" applyFill="1" applyBorder="1">
      <alignment/>
      <protection/>
    </xf>
    <xf numFmtId="198" fontId="6" fillId="36" borderId="13" xfId="59" applyNumberFormat="1" applyFont="1" applyFill="1" applyBorder="1" applyAlignment="1">
      <alignment horizontal="center" vertical="center"/>
      <protection/>
    </xf>
    <xf numFmtId="0" fontId="5" fillId="36" borderId="0" xfId="59" applyFont="1" applyFill="1">
      <alignment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left" vertical="center"/>
      <protection/>
    </xf>
    <xf numFmtId="198" fontId="5" fillId="0" borderId="15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textRotation="90" wrapText="1" shrinkToFit="1"/>
    </xf>
    <xf numFmtId="14" fontId="4" fillId="0" borderId="15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/>
    </xf>
    <xf numFmtId="0" fontId="58" fillId="0" borderId="13" xfId="0" applyNumberFormat="1" applyFont="1" applyFill="1" applyBorder="1" applyAlignment="1">
      <alignment horizontal="center" vertical="center" textRotation="90" wrapText="1" shrinkToFit="1"/>
    </xf>
    <xf numFmtId="14" fontId="58" fillId="0" borderId="13" xfId="0" applyNumberFormat="1" applyFont="1" applyFill="1" applyBorder="1" applyAlignment="1">
      <alignment horizontal="center" vertical="center" textRotation="90" wrapText="1" shrinkToFit="1"/>
    </xf>
    <xf numFmtId="14" fontId="58" fillId="0" borderId="13" xfId="0" applyNumberFormat="1" applyFont="1" applyFill="1" applyBorder="1" applyAlignment="1">
      <alignment horizontal="center" vertical="center" textRotation="90"/>
    </xf>
    <xf numFmtId="49" fontId="5" fillId="33" borderId="13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textRotation="90" wrapText="1" shrinkToFi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justify" vertical="top" wrapText="1"/>
    </xf>
    <xf numFmtId="0" fontId="4" fillId="0" borderId="14" xfId="0" applyNumberFormat="1" applyFont="1" applyFill="1" applyBorder="1" applyAlignment="1">
      <alignment horizontal="center" vertical="center" textRotation="90" wrapText="1" shrinkToFit="1"/>
    </xf>
    <xf numFmtId="0" fontId="5" fillId="0" borderId="0" xfId="59" applyFont="1" applyAlignment="1">
      <alignment wrapText="1"/>
      <protection/>
    </xf>
    <xf numFmtId="0" fontId="5" fillId="33" borderId="14" xfId="0" applyNumberFormat="1" applyFont="1" applyFill="1" applyBorder="1" applyAlignment="1">
      <alignment horizontal="justify" vertical="top" wrapText="1" shrinkToFit="1"/>
    </xf>
    <xf numFmtId="0" fontId="4" fillId="0" borderId="15" xfId="0" applyNumberFormat="1" applyFont="1" applyFill="1" applyBorder="1" applyAlignment="1">
      <alignment horizontal="center" vertical="center" textRotation="90" wrapText="1" shrinkToFit="1"/>
    </xf>
    <xf numFmtId="49" fontId="5" fillId="33" borderId="16" xfId="59" applyNumberFormat="1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justify" vertical="top" wrapText="1"/>
    </xf>
    <xf numFmtId="0" fontId="5" fillId="33" borderId="13" xfId="0" applyNumberFormat="1" applyFont="1" applyFill="1" applyBorder="1" applyAlignment="1">
      <alignment horizontal="justify" vertical="top" wrapText="1" shrinkToFi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vertical="top" wrapText="1" shrinkToFit="1"/>
    </xf>
    <xf numFmtId="198" fontId="60" fillId="0" borderId="13" xfId="59" applyNumberFormat="1" applyFont="1" applyFill="1" applyBorder="1" applyAlignment="1">
      <alignment horizontal="center" vertical="center"/>
      <protection/>
    </xf>
    <xf numFmtId="14" fontId="4" fillId="33" borderId="15" xfId="0" applyNumberFormat="1" applyFont="1" applyFill="1" applyBorder="1" applyAlignment="1">
      <alignment horizontal="center" vertical="center" textRotation="90" wrapText="1"/>
    </xf>
    <xf numFmtId="49" fontId="5" fillId="33" borderId="1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textRotation="90"/>
    </xf>
    <xf numFmtId="14" fontId="4" fillId="33" borderId="15" xfId="0" applyNumberFormat="1" applyFont="1" applyFill="1" applyBorder="1" applyAlignment="1">
      <alignment horizontal="center" vertical="center" textRotation="90" wrapText="1" shrinkToFit="1"/>
    </xf>
    <xf numFmtId="0" fontId="57" fillId="33" borderId="14" xfId="0" applyFont="1" applyFill="1" applyBorder="1" applyAlignment="1">
      <alignment horizontal="justify" vertical="top" wrapText="1"/>
    </xf>
    <xf numFmtId="14" fontId="58" fillId="33" borderId="14" xfId="0" applyNumberFormat="1" applyFont="1" applyFill="1" applyBorder="1" applyAlignment="1">
      <alignment horizontal="center" vertical="center" textRotation="90" wrapText="1" shrinkToFit="1"/>
    </xf>
    <xf numFmtId="0" fontId="4" fillId="33" borderId="15" xfId="0" applyFont="1" applyFill="1" applyBorder="1" applyAlignment="1">
      <alignment horizontal="center" vertical="center" textRotation="90" wrapText="1"/>
    </xf>
    <xf numFmtId="0" fontId="57" fillId="33" borderId="13" xfId="0" applyFont="1" applyFill="1" applyBorder="1" applyAlignment="1">
      <alignment horizontal="justify" vertical="top" wrapText="1" shrinkToFit="1"/>
    </xf>
    <xf numFmtId="0" fontId="5" fillId="33" borderId="15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justify" vertical="top" wrapText="1"/>
    </xf>
    <xf numFmtId="14" fontId="58" fillId="0" borderId="13" xfId="0" applyNumberFormat="1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justify" vertical="top" wrapText="1"/>
    </xf>
    <xf numFmtId="0" fontId="58" fillId="0" borderId="13" xfId="0" applyNumberFormat="1" applyFont="1" applyFill="1" applyBorder="1" applyAlignment="1">
      <alignment horizontal="center" vertical="center" textRotation="90" wrapText="1" shrinkToFit="1"/>
    </xf>
    <xf numFmtId="14" fontId="58" fillId="0" borderId="13" xfId="0" applyNumberFormat="1" applyFont="1" applyFill="1" applyBorder="1" applyAlignment="1">
      <alignment horizontal="center" vertical="center" textRotation="90"/>
    </xf>
    <xf numFmtId="14" fontId="4" fillId="33" borderId="14" xfId="0" applyNumberFormat="1" applyFont="1" applyFill="1" applyBorder="1" applyAlignment="1">
      <alignment horizontal="center" vertical="center" textRotation="90" wrapText="1" shrinkToFit="1"/>
    </xf>
    <xf numFmtId="14" fontId="58" fillId="33" borderId="14" xfId="0" applyNumberFormat="1" applyFont="1" applyFill="1" applyBorder="1" applyAlignment="1">
      <alignment horizontal="center" vertical="center" textRotation="90" wrapText="1"/>
    </xf>
    <xf numFmtId="14" fontId="4" fillId="33" borderId="14" xfId="0" applyNumberFormat="1" applyFont="1" applyFill="1" applyBorder="1" applyAlignment="1">
      <alignment horizontal="center" vertical="center" textRotation="90" wrapText="1" shrinkToFit="1"/>
    </xf>
    <xf numFmtId="0" fontId="57" fillId="33" borderId="13" xfId="0" applyFont="1" applyFill="1" applyBorder="1" applyAlignment="1">
      <alignment vertical="top" wrapText="1"/>
    </xf>
    <xf numFmtId="0" fontId="4" fillId="0" borderId="17" xfId="0" applyNumberFormat="1" applyFont="1" applyFill="1" applyBorder="1" applyAlignment="1">
      <alignment horizontal="center" vertical="center" textRotation="90" wrapText="1" shrinkToFi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59" applyFont="1" applyFill="1" applyAlignment="1">
      <alignment horizontal="center" vertical="center"/>
      <protection/>
    </xf>
    <xf numFmtId="0" fontId="60" fillId="0" borderId="0" xfId="59" applyFont="1" applyFill="1" applyAlignment="1">
      <alignment horizontal="center" vertical="center"/>
      <protection/>
    </xf>
    <xf numFmtId="198" fontId="60" fillId="0" borderId="0" xfId="59" applyNumberFormat="1" applyFont="1" applyFill="1" applyAlignment="1">
      <alignment horizontal="center" vertical="center"/>
      <protection/>
    </xf>
    <xf numFmtId="0" fontId="57" fillId="0" borderId="15" xfId="0" applyFont="1" applyFill="1" applyBorder="1" applyAlignment="1">
      <alignment vertical="top" wrapText="1"/>
    </xf>
    <xf numFmtId="0" fontId="5" fillId="0" borderId="13" xfId="58" applyFont="1" applyFill="1" applyBorder="1" applyAlignment="1">
      <alignment horizontal="justify" vertical="top" wrapText="1" shrinkToFit="1"/>
      <protection/>
    </xf>
    <xf numFmtId="49" fontId="5" fillId="0" borderId="18" xfId="59" applyNumberFormat="1" applyFont="1" applyFill="1" applyBorder="1" applyAlignment="1">
      <alignment horizontal="center" vertical="center"/>
      <protection/>
    </xf>
    <xf numFmtId="0" fontId="4" fillId="33" borderId="17" xfId="0" applyNumberFormat="1" applyFont="1" applyFill="1" applyBorder="1" applyAlignment="1">
      <alignment horizontal="center" vertical="center" textRotation="90" wrapText="1" shrinkToFit="1"/>
    </xf>
    <xf numFmtId="14" fontId="4" fillId="33" borderId="14" xfId="0" applyNumberFormat="1" applyFont="1" applyFill="1" applyBorder="1" applyAlignment="1">
      <alignment horizontal="center" vertical="center" textRotation="90" wrapText="1" shrinkToFit="1"/>
    </xf>
    <xf numFmtId="14" fontId="4" fillId="33" borderId="14" xfId="0" applyNumberFormat="1" applyFont="1" applyFill="1" applyBorder="1" applyAlignment="1">
      <alignment horizontal="center" vertical="center" textRotation="90" wrapText="1"/>
    </xf>
    <xf numFmtId="0" fontId="58" fillId="33" borderId="14" xfId="0" applyFont="1" applyFill="1" applyBorder="1" applyAlignment="1">
      <alignment horizontal="center" vertical="center" textRotation="90"/>
    </xf>
    <xf numFmtId="0" fontId="5" fillId="0" borderId="1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33" borderId="13" xfId="0" applyFont="1" applyFill="1" applyBorder="1" applyAlignment="1">
      <alignment horizontal="justify" vertical="top" wrapText="1"/>
    </xf>
    <xf numFmtId="49" fontId="57" fillId="33" borderId="13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 textRotation="90"/>
    </xf>
    <xf numFmtId="0" fontId="57" fillId="33" borderId="14" xfId="0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 shrinkToFit="1"/>
    </xf>
    <xf numFmtId="0" fontId="5" fillId="0" borderId="13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vertical="center" textRotation="90" wrapText="1"/>
    </xf>
    <xf numFmtId="0" fontId="5" fillId="0" borderId="13" xfId="0" applyFont="1" applyBorder="1" applyAlignment="1">
      <alignment vertical="top" wrapText="1"/>
    </xf>
    <xf numFmtId="198" fontId="5" fillId="0" borderId="0" xfId="59" applyNumberFormat="1" applyFont="1" applyFill="1" applyAlignment="1">
      <alignment horizontal="center" vertical="center"/>
      <protection/>
    </xf>
    <xf numFmtId="198" fontId="5" fillId="0" borderId="16" xfId="59" applyNumberFormat="1" applyFont="1" applyFill="1" applyBorder="1" applyAlignment="1">
      <alignment horizontal="center" vertical="center"/>
      <protection/>
    </xf>
    <xf numFmtId="2" fontId="5" fillId="0" borderId="13" xfId="59" applyNumberFormat="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textRotation="90"/>
    </xf>
    <xf numFmtId="49" fontId="5" fillId="33" borderId="13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 textRotation="90" wrapText="1" shrinkToFit="1"/>
    </xf>
    <xf numFmtId="14" fontId="4" fillId="33" borderId="15" xfId="0" applyNumberFormat="1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/>
    </xf>
    <xf numFmtId="14" fontId="4" fillId="0" borderId="13" xfId="0" applyNumberFormat="1" applyFont="1" applyFill="1" applyBorder="1" applyAlignment="1">
      <alignment vertical="center" textRotation="90" wrapText="1" shrinkToFit="1"/>
    </xf>
    <xf numFmtId="0" fontId="57" fillId="0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horizontal="left" vertical="top" wrapText="1" shrinkToFit="1"/>
    </xf>
    <xf numFmtId="0" fontId="57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vertical="top" wrapText="1"/>
    </xf>
    <xf numFmtId="198" fontId="5" fillId="0" borderId="15" xfId="59" applyNumberFormat="1" applyFont="1" applyFill="1" applyBorder="1" applyAlignment="1">
      <alignment horizontal="center" vertical="center"/>
      <protection/>
    </xf>
    <xf numFmtId="49" fontId="5" fillId="0" borderId="15" xfId="59" applyNumberFormat="1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justify" vertical="top" wrapText="1"/>
    </xf>
    <xf numFmtId="49" fontId="5" fillId="0" borderId="19" xfId="59" applyNumberFormat="1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left" vertical="top" wrapText="1"/>
    </xf>
    <xf numFmtId="0" fontId="57" fillId="0" borderId="14" xfId="0" applyNumberFormat="1" applyFont="1" applyFill="1" applyBorder="1" applyAlignment="1">
      <alignment horizontal="justify" vertical="top" wrapText="1"/>
    </xf>
    <xf numFmtId="198" fontId="5" fillId="0" borderId="15" xfId="59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5" fillId="0" borderId="14" xfId="0" applyNumberFormat="1" applyFont="1" applyFill="1" applyBorder="1" applyAlignment="1">
      <alignment horizontal="justify" vertical="top" wrapText="1"/>
    </xf>
    <xf numFmtId="14" fontId="58" fillId="33" borderId="14" xfId="0" applyNumberFormat="1" applyFont="1" applyFill="1" applyBorder="1" applyAlignment="1">
      <alignment horizontal="center" vertical="center" textRotation="90" wrapText="1" shrinkToFit="1"/>
    </xf>
    <xf numFmtId="14" fontId="4" fillId="33" borderId="14" xfId="0" applyNumberFormat="1" applyFont="1" applyFill="1" applyBorder="1" applyAlignment="1">
      <alignment horizontal="center" vertical="center" textRotation="90" wrapText="1"/>
    </xf>
    <xf numFmtId="0" fontId="58" fillId="33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vertical="center" textRotation="90" wrapText="1"/>
    </xf>
    <xf numFmtId="0" fontId="4" fillId="0" borderId="16" xfId="0" applyFont="1" applyBorder="1" applyAlignment="1">
      <alignment vertical="center" textRotation="90"/>
    </xf>
    <xf numFmtId="14" fontId="4" fillId="0" borderId="16" xfId="0" applyNumberFormat="1" applyFont="1" applyFill="1" applyBorder="1" applyAlignment="1">
      <alignment vertical="center" textRotation="90" wrapText="1" shrinkToFit="1"/>
    </xf>
    <xf numFmtId="0" fontId="4" fillId="0" borderId="16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horizontal="left" vertical="top" wrapText="1"/>
    </xf>
    <xf numFmtId="0" fontId="58" fillId="33" borderId="14" xfId="0" applyNumberFormat="1" applyFont="1" applyFill="1" applyBorder="1" applyAlignment="1">
      <alignment horizontal="center" vertical="center" textRotation="90" wrapText="1" shrinkToFit="1"/>
    </xf>
    <xf numFmtId="14" fontId="4" fillId="33" borderId="14" xfId="0" applyNumberFormat="1" applyFont="1" applyFill="1" applyBorder="1" applyAlignment="1">
      <alignment horizontal="center" vertical="center" textRotation="90" wrapText="1" shrinkToFi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4" xfId="0" applyNumberFormat="1" applyFont="1" applyFill="1" applyBorder="1" applyAlignment="1">
      <alignment horizontal="center" vertical="center" textRotation="90" wrapText="1" shrinkToFit="1"/>
    </xf>
    <xf numFmtId="0" fontId="5" fillId="0" borderId="14" xfId="0" applyFont="1" applyBorder="1" applyAlignment="1">
      <alignment horizontal="justify" vertical="top" wrapText="1"/>
    </xf>
    <xf numFmtId="0" fontId="5" fillId="33" borderId="13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justify" vertical="top" wrapText="1"/>
    </xf>
    <xf numFmtId="49" fontId="5" fillId="0" borderId="17" xfId="59" applyNumberFormat="1" applyFont="1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justify" vertical="top" wrapText="1" shrinkToFit="1"/>
      <protection/>
    </xf>
    <xf numFmtId="0" fontId="4" fillId="33" borderId="13" xfId="0" applyFont="1" applyFill="1" applyBorder="1" applyAlignment="1">
      <alignment horizontal="center" vertical="center" textRotation="90" wrapText="1" shrinkToFit="1"/>
    </xf>
    <xf numFmtId="0" fontId="5" fillId="33" borderId="13" xfId="58" applyFont="1" applyFill="1" applyBorder="1" applyAlignment="1">
      <alignment horizontal="left" vertical="top" wrapText="1" shrinkToFit="1"/>
      <protection/>
    </xf>
    <xf numFmtId="0" fontId="5" fillId="0" borderId="13" xfId="0" applyFont="1" applyBorder="1" applyAlignment="1">
      <alignment horizontal="left" vertical="center" wrapText="1"/>
    </xf>
    <xf numFmtId="14" fontId="4" fillId="0" borderId="13" xfId="0" applyNumberFormat="1" applyFont="1" applyBorder="1" applyAlignment="1">
      <alignment horizontal="center" vertical="center" textRotation="90"/>
    </xf>
    <xf numFmtId="14" fontId="13" fillId="0" borderId="14" xfId="0" applyNumberFormat="1" applyFont="1" applyFill="1" applyBorder="1" applyAlignment="1">
      <alignment horizontal="center" vertical="center" textRotation="90" wrapText="1"/>
    </xf>
    <xf numFmtId="0" fontId="41" fillId="0" borderId="14" xfId="35" applyNumberFormat="1" applyFont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justify" vertical="top" wrapText="1"/>
    </xf>
    <xf numFmtId="49" fontId="5" fillId="0" borderId="0" xfId="59" applyNumberFormat="1" applyFont="1" applyFill="1" applyBorder="1" applyAlignment="1">
      <alignment horizontal="center" vertical="center"/>
      <protection/>
    </xf>
    <xf numFmtId="198" fontId="6" fillId="0" borderId="0" xfId="59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textRotation="90" wrapText="1" shrinkToFit="1"/>
    </xf>
    <xf numFmtId="14" fontId="61" fillId="0" borderId="13" xfId="0" applyNumberFormat="1" applyFont="1" applyBorder="1" applyAlignment="1">
      <alignment horizontal="center" vertical="center" textRotation="90" wrapText="1" shrinkToFit="1"/>
    </xf>
    <xf numFmtId="14" fontId="61" fillId="0" borderId="13" xfId="0" applyNumberFormat="1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/>
    </xf>
    <xf numFmtId="0" fontId="57" fillId="0" borderId="16" xfId="0" applyFont="1" applyFill="1" applyBorder="1" applyAlignment="1">
      <alignment vertical="top" wrapText="1"/>
    </xf>
    <xf numFmtId="0" fontId="58" fillId="0" borderId="14" xfId="0" applyNumberFormat="1" applyFont="1" applyFill="1" applyBorder="1" applyAlignment="1">
      <alignment horizontal="center" vertical="center" textRotation="90" wrapText="1" shrinkToFit="1"/>
    </xf>
    <xf numFmtId="14" fontId="58" fillId="0" borderId="14" xfId="0" applyNumberFormat="1" applyFont="1" applyFill="1" applyBorder="1" applyAlignment="1">
      <alignment horizontal="center" vertical="center" textRotation="90" wrapText="1"/>
    </xf>
    <xf numFmtId="49" fontId="57" fillId="0" borderId="14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vertical="center"/>
    </xf>
    <xf numFmtId="0" fontId="57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top" wrapText="1"/>
    </xf>
    <xf numFmtId="49" fontId="57" fillId="0" borderId="13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/>
    </xf>
    <xf numFmtId="198" fontId="5" fillId="0" borderId="16" xfId="59" applyNumberFormat="1" applyFont="1" applyFill="1" applyBorder="1" applyAlignment="1" applyProtection="1">
      <alignment horizontal="center" vertical="center" wrapText="1"/>
      <protection/>
    </xf>
    <xf numFmtId="49" fontId="57" fillId="33" borderId="13" xfId="0" applyNumberFormat="1" applyFont="1" applyFill="1" applyBorder="1" applyAlignment="1">
      <alignment horizontal="center" vertical="center"/>
    </xf>
    <xf numFmtId="49" fontId="5" fillId="0" borderId="16" xfId="59" applyNumberFormat="1" applyFont="1" applyFill="1" applyBorder="1" applyAlignment="1">
      <alignment horizontal="center" vertical="center"/>
      <protection/>
    </xf>
    <xf numFmtId="14" fontId="4" fillId="33" borderId="14" xfId="0" applyNumberFormat="1" applyFont="1" applyFill="1" applyBorder="1" applyAlignment="1">
      <alignment horizontal="center" vertical="center" textRotation="90" wrapText="1" shrinkToFit="1"/>
    </xf>
    <xf numFmtId="14" fontId="4" fillId="33" borderId="14" xfId="0" applyNumberFormat="1" applyFont="1" applyFill="1" applyBorder="1" applyAlignment="1">
      <alignment horizontal="center" vertical="center" textRotation="90" wrapText="1"/>
    </xf>
    <xf numFmtId="49" fontId="6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left" vertical="top" wrapText="1"/>
    </xf>
    <xf numFmtId="14" fontId="58" fillId="33" borderId="15" xfId="0" applyNumberFormat="1" applyFont="1" applyFill="1" applyBorder="1" applyAlignment="1">
      <alignment horizontal="center" vertical="center" textRotation="90" wrapText="1" shrinkToFit="1"/>
    </xf>
    <xf numFmtId="14" fontId="4" fillId="33" borderId="14" xfId="0" applyNumberFormat="1" applyFont="1" applyFill="1" applyBorder="1" applyAlignment="1">
      <alignment horizontal="center" vertical="center" textRotation="90" wrapText="1" shrinkToFit="1"/>
    </xf>
    <xf numFmtId="14" fontId="4" fillId="33" borderId="14" xfId="0" applyNumberFormat="1" applyFont="1" applyFill="1" applyBorder="1" applyAlignment="1">
      <alignment horizontal="center" vertical="center" textRotation="90" wrapText="1"/>
    </xf>
    <xf numFmtId="0" fontId="58" fillId="33" borderId="14" xfId="0" applyFont="1" applyFill="1" applyBorder="1" applyAlignment="1">
      <alignment horizontal="center" vertical="center" textRotation="90"/>
    </xf>
    <xf numFmtId="0" fontId="5" fillId="0" borderId="16" xfId="0" applyFont="1" applyBorder="1" applyAlignment="1">
      <alignment horizontal="justify" vertical="top" wrapText="1"/>
    </xf>
    <xf numFmtId="49" fontId="57" fillId="0" borderId="1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top" wrapText="1" shrinkToFit="1"/>
    </xf>
    <xf numFmtId="49" fontId="40" fillId="0" borderId="15" xfId="33" applyNumberFormat="1" applyFont="1" applyBorder="1" applyAlignment="1" applyProtection="1">
      <alignment horizontal="center" vertical="center" textRotation="90" wrapText="1"/>
      <protection/>
    </xf>
    <xf numFmtId="0" fontId="5" fillId="0" borderId="16" xfId="0" applyFont="1" applyBorder="1" applyAlignment="1">
      <alignment/>
    </xf>
    <xf numFmtId="0" fontId="5" fillId="33" borderId="13" xfId="0" applyFont="1" applyFill="1" applyBorder="1" applyAlignment="1">
      <alignment horizontal="justify" vertical="top" wrapText="1"/>
    </xf>
    <xf numFmtId="14" fontId="58" fillId="33" borderId="15" xfId="0" applyNumberFormat="1" applyFont="1" applyFill="1" applyBorder="1" applyAlignment="1">
      <alignment horizontal="center" vertical="center" textRotation="90" wrapText="1"/>
    </xf>
    <xf numFmtId="0" fontId="5" fillId="0" borderId="13" xfId="59" applyFont="1" applyBorder="1" applyAlignment="1">
      <alignment vertical="top" wrapText="1"/>
      <protection/>
    </xf>
    <xf numFmtId="0" fontId="4" fillId="0" borderId="13" xfId="0" applyFont="1" applyFill="1" applyBorder="1" applyAlignment="1">
      <alignment horizontal="center" vertical="center" textRotation="90" wrapText="1" shrinkToFit="1"/>
    </xf>
    <xf numFmtId="0" fontId="5" fillId="0" borderId="13" xfId="0" applyFont="1" applyFill="1" applyBorder="1" applyAlignment="1">
      <alignment vertical="center" wrapText="1"/>
    </xf>
    <xf numFmtId="0" fontId="58" fillId="33" borderId="15" xfId="0" applyNumberFormat="1" applyFont="1" applyFill="1" applyBorder="1" applyAlignment="1">
      <alignment vertical="center" textRotation="90" wrapText="1" shrinkToFit="1"/>
    </xf>
    <xf numFmtId="198" fontId="5" fillId="0" borderId="14" xfId="59" applyNumberFormat="1" applyFont="1" applyFill="1" applyBorder="1" applyAlignment="1">
      <alignment horizontal="center" vertical="center"/>
      <protection/>
    </xf>
    <xf numFmtId="198" fontId="5" fillId="0" borderId="15" xfId="59" applyNumberFormat="1" applyFont="1" applyFill="1" applyBorder="1" applyAlignment="1">
      <alignment horizontal="center" vertical="center"/>
      <protection/>
    </xf>
    <xf numFmtId="49" fontId="5" fillId="0" borderId="14" xfId="59" applyNumberFormat="1" applyFont="1" applyFill="1" applyBorder="1" applyAlignment="1">
      <alignment horizontal="center" vertical="center"/>
      <protection/>
    </xf>
    <xf numFmtId="49" fontId="5" fillId="0" borderId="15" xfId="59" applyNumberFormat="1" applyFont="1" applyFill="1" applyBorder="1" applyAlignment="1">
      <alignment horizontal="center" vertical="center"/>
      <protection/>
    </xf>
    <xf numFmtId="198" fontId="5" fillId="0" borderId="14" xfId="59" applyNumberFormat="1" applyFont="1" applyFill="1" applyBorder="1" applyAlignment="1" applyProtection="1">
      <alignment horizontal="center" vertical="center" wrapText="1"/>
      <protection/>
    </xf>
    <xf numFmtId="198" fontId="5" fillId="0" borderId="15" xfId="59" applyNumberFormat="1" applyFont="1" applyFill="1" applyBorder="1" applyAlignment="1" applyProtection="1">
      <alignment horizontal="center" vertical="center" wrapText="1"/>
      <protection/>
    </xf>
    <xf numFmtId="49" fontId="12" fillId="33" borderId="14" xfId="59" applyNumberFormat="1" applyFont="1" applyFill="1" applyBorder="1" applyAlignment="1">
      <alignment horizontal="center" vertical="center"/>
      <protection/>
    </xf>
    <xf numFmtId="49" fontId="12" fillId="33" borderId="15" xfId="59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 vertical="center" textRotation="90" wrapText="1" shrinkToFit="1"/>
    </xf>
    <xf numFmtId="0" fontId="4" fillId="33" borderId="15" xfId="0" applyNumberFormat="1" applyFont="1" applyFill="1" applyBorder="1" applyAlignment="1">
      <alignment horizontal="center" vertical="center" textRotation="90" wrapText="1" shrinkToFit="1"/>
    </xf>
    <xf numFmtId="14" fontId="4" fillId="0" borderId="14" xfId="0" applyNumberFormat="1" applyFont="1" applyFill="1" applyBorder="1" applyAlignment="1">
      <alignment horizontal="center" vertical="center" textRotation="90" wrapText="1" shrinkToFit="1"/>
    </xf>
    <xf numFmtId="14" fontId="4" fillId="0" borderId="15" xfId="0" applyNumberFormat="1" applyFont="1" applyFill="1" applyBorder="1" applyAlignment="1">
      <alignment horizontal="center" vertical="center" textRotation="90" wrapText="1" shrinkToFi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49" fontId="5" fillId="0" borderId="16" xfId="59" applyNumberFormat="1" applyFont="1" applyFill="1" applyBorder="1" applyAlignment="1">
      <alignment horizontal="center" vertical="center"/>
      <protection/>
    </xf>
    <xf numFmtId="198" fontId="5" fillId="0" borderId="16" xfId="59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center" vertical="center" textRotation="90" wrapText="1" shrinkToFit="1"/>
    </xf>
    <xf numFmtId="0" fontId="4" fillId="0" borderId="15" xfId="0" applyNumberFormat="1" applyFont="1" applyFill="1" applyBorder="1" applyAlignment="1">
      <alignment horizontal="center" vertical="center" textRotation="90" wrapText="1" shrinkToFit="1"/>
    </xf>
    <xf numFmtId="14" fontId="4" fillId="0" borderId="14" xfId="0" applyNumberFormat="1" applyFont="1" applyBorder="1" applyAlignment="1">
      <alignment horizontal="center" vertical="center" textRotation="90" wrapText="1"/>
    </xf>
    <xf numFmtId="14" fontId="4" fillId="0" borderId="15" xfId="0" applyNumberFormat="1" applyFont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198" fontId="5" fillId="0" borderId="14" xfId="0" applyNumberFormat="1" applyFont="1" applyFill="1" applyBorder="1" applyAlignment="1">
      <alignment horizontal="center" vertical="center"/>
    </xf>
    <xf numFmtId="198" fontId="5" fillId="0" borderId="16" xfId="0" applyNumberFormat="1" applyFont="1" applyFill="1" applyBorder="1" applyAlignment="1">
      <alignment horizontal="center" vertical="center"/>
    </xf>
    <xf numFmtId="198" fontId="5" fillId="0" borderId="15" xfId="0" applyNumberFormat="1" applyFont="1" applyFill="1" applyBorder="1" applyAlignment="1">
      <alignment horizontal="center" vertical="center"/>
    </xf>
    <xf numFmtId="49" fontId="57" fillId="33" borderId="14" xfId="0" applyNumberFormat="1" applyFont="1" applyFill="1" applyBorder="1" applyAlignment="1">
      <alignment horizontal="center" vertical="center"/>
    </xf>
    <xf numFmtId="49" fontId="57" fillId="33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/>
    </xf>
    <xf numFmtId="49" fontId="6" fillId="33" borderId="14" xfId="59" applyNumberFormat="1" applyFont="1" applyFill="1" applyBorder="1" applyAlignment="1">
      <alignment horizontal="center" vertical="center"/>
      <protection/>
    </xf>
    <xf numFmtId="49" fontId="6" fillId="33" borderId="16" xfId="59" applyNumberFormat="1" applyFont="1" applyFill="1" applyBorder="1" applyAlignment="1">
      <alignment horizontal="center" vertical="center"/>
      <protection/>
    </xf>
    <xf numFmtId="0" fontId="57" fillId="33" borderId="14" xfId="36" applyNumberFormat="1" applyFont="1" applyFill="1" applyBorder="1" applyAlignment="1" applyProtection="1">
      <alignment horizontal="left" vertical="top" wrapText="1"/>
      <protection/>
    </xf>
    <xf numFmtId="0" fontId="57" fillId="33" borderId="16" xfId="36" applyNumberFormat="1" applyFont="1" applyFill="1" applyBorder="1" applyAlignment="1" applyProtection="1">
      <alignment horizontal="left" vertical="top" wrapText="1"/>
      <protection/>
    </xf>
    <xf numFmtId="49" fontId="6" fillId="33" borderId="13" xfId="0" applyNumberFormat="1" applyFont="1" applyFill="1" applyBorder="1" applyAlignment="1">
      <alignment horizontal="center" vertical="center"/>
    </xf>
    <xf numFmtId="0" fontId="57" fillId="33" borderId="13" xfId="36" applyNumberFormat="1" applyFont="1" applyFill="1" applyBorder="1" applyAlignment="1" applyProtection="1">
      <alignment horizontal="left" vertical="top" wrapText="1"/>
      <protection/>
    </xf>
    <xf numFmtId="0" fontId="5" fillId="0" borderId="14" xfId="59" applyFont="1" applyFill="1" applyBorder="1" applyAlignment="1">
      <alignment horizontal="left" vertical="top" wrapText="1"/>
      <protection/>
    </xf>
    <xf numFmtId="0" fontId="5" fillId="0" borderId="16" xfId="59" applyFont="1" applyFill="1" applyBorder="1" applyAlignment="1">
      <alignment horizontal="left" vertical="top" wrapText="1"/>
      <protection/>
    </xf>
    <xf numFmtId="49" fontId="57" fillId="0" borderId="14" xfId="0" applyNumberFormat="1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 horizontal="center" vertical="center" textRotation="90"/>
    </xf>
    <xf numFmtId="14" fontId="4" fillId="33" borderId="14" xfId="0" applyNumberFormat="1" applyFont="1" applyFill="1" applyBorder="1" applyAlignment="1">
      <alignment horizontal="center" vertical="center" textRotation="90" wrapText="1" shrinkToFit="1"/>
    </xf>
    <xf numFmtId="14" fontId="4" fillId="33" borderId="15" xfId="0" applyNumberFormat="1" applyFont="1" applyFill="1" applyBorder="1" applyAlignment="1">
      <alignment horizontal="center" vertical="center" textRotation="90" wrapText="1" shrinkToFit="1"/>
    </xf>
    <xf numFmtId="14" fontId="4" fillId="33" borderId="14" xfId="0" applyNumberFormat="1" applyFont="1" applyFill="1" applyBorder="1" applyAlignment="1">
      <alignment horizontal="center" vertical="center" textRotation="90" wrapText="1"/>
    </xf>
    <xf numFmtId="14" fontId="4" fillId="33" borderId="15" xfId="0" applyNumberFormat="1" applyFont="1" applyFill="1" applyBorder="1" applyAlignment="1">
      <alignment horizontal="center" vertical="center" textRotation="90" wrapText="1"/>
    </xf>
    <xf numFmtId="14" fontId="4" fillId="0" borderId="14" xfId="0" applyNumberFormat="1" applyFont="1" applyFill="1" applyBorder="1" applyAlignment="1">
      <alignment horizontal="center" vertical="center" textRotation="90" wrapText="1"/>
    </xf>
    <xf numFmtId="14" fontId="4" fillId="0" borderId="15" xfId="0" applyNumberFormat="1" applyFont="1" applyFill="1" applyBorder="1" applyAlignment="1">
      <alignment horizontal="center" vertical="center" textRotation="90" wrapText="1"/>
    </xf>
    <xf numFmtId="49" fontId="5" fillId="33" borderId="14" xfId="0" applyNumberFormat="1" applyFont="1" applyFill="1" applyBorder="1" applyAlignment="1">
      <alignment horizontal="left" vertical="top" wrapText="1"/>
    </xf>
    <xf numFmtId="49" fontId="5" fillId="33" borderId="15" xfId="0" applyNumberFormat="1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5" fillId="0" borderId="14" xfId="59" applyFont="1" applyBorder="1" applyAlignment="1">
      <alignment horizontal="justify" vertical="top" wrapText="1"/>
      <protection/>
    </xf>
    <xf numFmtId="0" fontId="5" fillId="0" borderId="21" xfId="0" applyFont="1" applyBorder="1" applyAlignment="1">
      <alignment horizontal="justify" vertical="top" wrapText="1"/>
    </xf>
    <xf numFmtId="0" fontId="58" fillId="33" borderId="14" xfId="0" applyFont="1" applyFill="1" applyBorder="1" applyAlignment="1">
      <alignment horizontal="center" vertical="center" textRotation="90"/>
    </xf>
    <xf numFmtId="0" fontId="58" fillId="33" borderId="15" xfId="0" applyFont="1" applyFill="1" applyBorder="1" applyAlignment="1">
      <alignment horizontal="center" vertical="center" textRotation="90"/>
    </xf>
    <xf numFmtId="49" fontId="57" fillId="0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4" xfId="59" applyNumberFormat="1" applyFont="1" applyFill="1" applyBorder="1" applyAlignment="1">
      <alignment horizontal="center" vertical="center"/>
      <protection/>
    </xf>
    <xf numFmtId="49" fontId="5" fillId="33" borderId="15" xfId="59" applyNumberFormat="1" applyFont="1" applyFill="1" applyBorder="1" applyAlignment="1">
      <alignment horizontal="center" vertical="center"/>
      <protection/>
    </xf>
    <xf numFmtId="198" fontId="5" fillId="0" borderId="16" xfId="59" applyNumberFormat="1" applyFont="1" applyFill="1" applyBorder="1" applyAlignment="1">
      <alignment horizontal="center" vertical="center"/>
      <protection/>
    </xf>
    <xf numFmtId="198" fontId="5" fillId="0" borderId="13" xfId="0" applyNumberFormat="1" applyFont="1" applyFill="1" applyBorder="1" applyAlignment="1">
      <alignment horizontal="center" vertical="center"/>
    </xf>
    <xf numFmtId="49" fontId="57" fillId="0" borderId="14" xfId="59" applyNumberFormat="1" applyFont="1" applyFill="1" applyBorder="1" applyAlignment="1">
      <alignment horizontal="center" vertical="center"/>
      <protection/>
    </xf>
    <xf numFmtId="49" fontId="57" fillId="0" borderId="15" xfId="59" applyNumberFormat="1" applyFont="1" applyFill="1" applyBorder="1" applyAlignment="1">
      <alignment horizontal="center" vertical="center"/>
      <protection/>
    </xf>
    <xf numFmtId="49" fontId="6" fillId="0" borderId="14" xfId="59" applyNumberFormat="1" applyFont="1" applyBorder="1" applyAlignment="1">
      <alignment horizontal="center" vertical="center"/>
      <protection/>
    </xf>
    <xf numFmtId="49" fontId="6" fillId="0" borderId="16" xfId="59" applyNumberFormat="1" applyFont="1" applyBorder="1" applyAlignment="1">
      <alignment horizontal="center" vertical="center"/>
      <protection/>
    </xf>
    <xf numFmtId="49" fontId="6" fillId="0" borderId="15" xfId="59" applyNumberFormat="1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justify" vertical="top" wrapText="1"/>
    </xf>
    <xf numFmtId="0" fontId="5" fillId="0" borderId="15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top" wrapText="1" shrinkToFit="1"/>
    </xf>
    <xf numFmtId="0" fontId="5" fillId="0" borderId="15" xfId="0" applyNumberFormat="1" applyFont="1" applyFill="1" applyBorder="1" applyAlignment="1">
      <alignment horizontal="left" vertical="top" wrapText="1" shrinkToFit="1"/>
    </xf>
    <xf numFmtId="49" fontId="40" fillId="0" borderId="14" xfId="33" applyNumberFormat="1" applyFont="1" applyBorder="1" applyAlignment="1" applyProtection="1">
      <alignment horizontal="center" vertical="center" textRotation="90" wrapText="1"/>
      <protection/>
    </xf>
    <xf numFmtId="49" fontId="40" fillId="0" borderId="15" xfId="33" applyNumberFormat="1" applyFont="1" applyBorder="1" applyAlignment="1" applyProtection="1">
      <alignment horizontal="center" vertical="center" textRotation="90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59" applyFont="1" applyBorder="1" applyAlignment="1">
      <alignment horizontal="left" vertical="top" wrapText="1"/>
      <protection/>
    </xf>
    <xf numFmtId="0" fontId="5" fillId="0" borderId="16" xfId="59" applyFont="1" applyBorder="1" applyAlignment="1">
      <alignment horizontal="left" vertical="top" wrapText="1"/>
      <protection/>
    </xf>
    <xf numFmtId="0" fontId="5" fillId="0" borderId="15" xfId="59" applyFont="1" applyBorder="1" applyAlignment="1">
      <alignment horizontal="left" vertical="top" wrapText="1"/>
      <protection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1" fillId="0" borderId="14" xfId="35" applyNumberFormat="1" applyFont="1" applyBorder="1" applyAlignment="1" applyProtection="1">
      <alignment horizontal="justify" vertical="top" wrapText="1"/>
      <protection/>
    </xf>
    <xf numFmtId="0" fontId="5" fillId="0" borderId="14" xfId="36" applyNumberFormat="1" applyFont="1" applyBorder="1" applyAlignment="1" applyProtection="1">
      <alignment horizontal="left" vertical="top" wrapText="1"/>
      <protection/>
    </xf>
    <xf numFmtId="0" fontId="5" fillId="0" borderId="16" xfId="36" applyNumberFormat="1" applyFont="1" applyBorder="1" applyAlignment="1" applyProtection="1">
      <alignment horizontal="left" vertical="top" wrapText="1"/>
      <protection/>
    </xf>
    <xf numFmtId="0" fontId="5" fillId="0" borderId="15" xfId="36" applyNumberFormat="1" applyFont="1" applyBorder="1" applyAlignment="1" applyProtection="1">
      <alignment horizontal="left" vertical="top" wrapText="1"/>
      <protection/>
    </xf>
    <xf numFmtId="49" fontId="6" fillId="0" borderId="15" xfId="0" applyNumberFormat="1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7" fillId="0" borderId="14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5" fillId="0" borderId="16" xfId="59" applyFont="1" applyBorder="1" applyAlignment="1">
      <alignment horizontal="justify" vertical="top" wrapText="1"/>
      <protection/>
    </xf>
    <xf numFmtId="0" fontId="5" fillId="0" borderId="15" xfId="0" applyFont="1" applyBorder="1" applyAlignment="1">
      <alignment horizontal="justify" vertical="top" wrapText="1"/>
    </xf>
    <xf numFmtId="0" fontId="57" fillId="33" borderId="15" xfId="36" applyNumberFormat="1" applyFont="1" applyFill="1" applyBorder="1" applyAlignment="1" applyProtection="1">
      <alignment horizontal="left" vertical="top" wrapText="1"/>
      <protection/>
    </xf>
    <xf numFmtId="49" fontId="6" fillId="33" borderId="15" xfId="59" applyNumberFormat="1" applyFont="1" applyFill="1" applyBorder="1" applyAlignment="1">
      <alignment horizontal="center" vertical="center"/>
      <protection/>
    </xf>
    <xf numFmtId="49" fontId="6" fillId="0" borderId="13" xfId="59" applyNumberFormat="1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41" fillId="0" borderId="13" xfId="34" applyNumberFormat="1" applyFont="1" applyFill="1" applyBorder="1" applyAlignment="1" applyProtection="1">
      <alignment horizontal="justify" vertical="top" wrapText="1"/>
      <protection/>
    </xf>
    <xf numFmtId="0" fontId="5" fillId="33" borderId="14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2" fontId="5" fillId="0" borderId="13" xfId="59" applyNumberFormat="1" applyFont="1" applyFill="1" applyBorder="1" applyAlignment="1">
      <alignment horizontal="center" vertical="center" wrapText="1"/>
      <protection/>
    </xf>
    <xf numFmtId="49" fontId="5" fillId="0" borderId="13" xfId="59" applyNumberFormat="1" applyFont="1" applyFill="1" applyBorder="1" applyAlignment="1">
      <alignment horizontal="center" vertical="center" textRotation="90"/>
      <protection/>
    </xf>
    <xf numFmtId="0" fontId="5" fillId="0" borderId="13" xfId="59" applyFont="1" applyFill="1" applyBorder="1" applyAlignment="1">
      <alignment horizontal="center" vertical="center" textRotation="90"/>
      <protection/>
    </xf>
    <xf numFmtId="2" fontId="5" fillId="0" borderId="13" xfId="59" applyNumberFormat="1" applyFont="1" applyFill="1" applyBorder="1" applyAlignment="1">
      <alignment horizontal="center" vertical="center"/>
      <protection/>
    </xf>
    <xf numFmtId="0" fontId="5" fillId="0" borderId="13" xfId="59" applyFont="1" applyFill="1" applyBorder="1" applyAlignment="1">
      <alignment horizontal="center" vertical="center" textRotation="90" wrapText="1"/>
      <protection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4" xfId="59" applyFont="1" applyFill="1" applyBorder="1" applyAlignment="1">
      <alignment horizontal="center" vertical="center" textRotation="90" wrapText="1"/>
      <protection/>
    </xf>
    <xf numFmtId="0" fontId="5" fillId="0" borderId="16" xfId="59" applyFont="1" applyFill="1" applyBorder="1" applyAlignment="1">
      <alignment horizontal="center" vertical="center" textRotation="90" wrapText="1"/>
      <protection/>
    </xf>
    <xf numFmtId="0" fontId="5" fillId="0" borderId="15" xfId="59" applyFont="1" applyFill="1" applyBorder="1" applyAlignment="1">
      <alignment horizontal="center" vertical="center" textRotation="90" wrapText="1"/>
      <protection/>
    </xf>
    <xf numFmtId="0" fontId="7" fillId="0" borderId="0" xfId="0" applyFont="1" applyFill="1" applyAlignment="1">
      <alignment horizontal="center" vertical="center"/>
    </xf>
    <xf numFmtId="0" fontId="5" fillId="0" borderId="13" xfId="59" applyFont="1" applyFill="1" applyBorder="1" applyAlignment="1">
      <alignment horizontal="center" vertical="center" wrapText="1"/>
      <protection/>
    </xf>
    <xf numFmtId="49" fontId="6" fillId="0" borderId="14" xfId="59" applyNumberFormat="1" applyFont="1" applyBorder="1" applyAlignment="1">
      <alignment horizontal="center" vertical="center" wrapText="1"/>
      <protection/>
    </xf>
    <xf numFmtId="0" fontId="41" fillId="0" borderId="14" xfId="35" applyNumberFormat="1" applyFont="1" applyBorder="1" applyAlignment="1" applyProtection="1">
      <alignment horizontal="left" vertical="top" wrapText="1"/>
      <protection/>
    </xf>
    <xf numFmtId="0" fontId="41" fillId="0" borderId="16" xfId="35" applyNumberFormat="1" applyFont="1" applyBorder="1" applyAlignment="1" applyProtection="1">
      <alignment horizontal="left" vertical="top" wrapText="1"/>
      <protection/>
    </xf>
    <xf numFmtId="0" fontId="41" fillId="0" borderId="21" xfId="35" applyNumberFormat="1" applyFont="1" applyBorder="1" applyAlignment="1" applyProtection="1">
      <alignment horizontal="left" vertical="top" wrapText="1"/>
      <protection/>
    </xf>
    <xf numFmtId="0" fontId="41" fillId="0" borderId="15" xfId="35" applyNumberFormat="1" applyFont="1" applyBorder="1" applyAlignment="1" applyProtection="1">
      <alignment horizontal="left" vertical="top" wrapText="1"/>
      <protection/>
    </xf>
    <xf numFmtId="49" fontId="6" fillId="0" borderId="16" xfId="0" applyNumberFormat="1" applyFont="1" applyBorder="1" applyAlignment="1">
      <alignment/>
    </xf>
    <xf numFmtId="49" fontId="6" fillId="0" borderId="16" xfId="59" applyNumberFormat="1" applyFont="1" applyBorder="1" applyAlignment="1">
      <alignment horizontal="center" vertical="center" wrapText="1"/>
      <protection/>
    </xf>
    <xf numFmtId="49" fontId="6" fillId="0" borderId="15" xfId="59" applyNumberFormat="1" applyFont="1" applyBorder="1" applyAlignment="1">
      <alignment horizontal="center" vertical="center" wrapText="1"/>
      <protection/>
    </xf>
    <xf numFmtId="0" fontId="57" fillId="33" borderId="14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14" fontId="5" fillId="0" borderId="14" xfId="36" applyNumberFormat="1" applyFont="1" applyBorder="1" applyAlignment="1" applyProtection="1">
      <alignment horizontal="left" vertical="top" wrapText="1"/>
      <protection/>
    </xf>
    <xf numFmtId="14" fontId="5" fillId="0" borderId="16" xfId="36" applyNumberFormat="1" applyFont="1" applyBorder="1" applyAlignment="1" applyProtection="1">
      <alignment horizontal="left" vertical="top" wrapText="1"/>
      <protection/>
    </xf>
    <xf numFmtId="14" fontId="5" fillId="33" borderId="14" xfId="36" applyNumberFormat="1" applyFont="1" applyFill="1" applyBorder="1" applyAlignment="1" applyProtection="1">
      <alignment horizontal="left" vertical="top" wrapText="1"/>
      <protection/>
    </xf>
    <xf numFmtId="14" fontId="5" fillId="33" borderId="16" xfId="36" applyNumberFormat="1" applyFont="1" applyFill="1" applyBorder="1" applyAlignment="1" applyProtection="1">
      <alignment horizontal="left" vertical="top" wrapText="1"/>
      <protection/>
    </xf>
    <xf numFmtId="49" fontId="5" fillId="33" borderId="16" xfId="59" applyNumberFormat="1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57" fillId="0" borderId="14" xfId="0" applyFont="1" applyFill="1" applyBorder="1" applyAlignment="1">
      <alignment horizontal="left" vertical="top" wrapText="1" shrinkToFit="1"/>
    </xf>
    <xf numFmtId="0" fontId="57" fillId="0" borderId="15" xfId="0" applyFont="1" applyFill="1" applyBorder="1" applyAlignment="1">
      <alignment horizontal="left" vertical="top" wrapText="1" shrinkToFit="1"/>
    </xf>
    <xf numFmtId="0" fontId="57" fillId="33" borderId="14" xfId="0" applyNumberFormat="1" applyFont="1" applyFill="1" applyBorder="1" applyAlignment="1">
      <alignment horizontal="left" vertical="top" wrapText="1" shrinkToFit="1"/>
    </xf>
    <xf numFmtId="0" fontId="57" fillId="33" borderId="16" xfId="0" applyNumberFormat="1" applyFont="1" applyFill="1" applyBorder="1" applyAlignment="1">
      <alignment horizontal="left" vertical="top" wrapText="1" shrinkToFit="1"/>
    </xf>
    <xf numFmtId="0" fontId="57" fillId="33" borderId="15" xfId="0" applyNumberFormat="1" applyFont="1" applyFill="1" applyBorder="1" applyAlignment="1">
      <alignment horizontal="left" vertical="top" wrapText="1" shrinkToFit="1"/>
    </xf>
    <xf numFmtId="0" fontId="5" fillId="0" borderId="14" xfId="59" applyFont="1" applyBorder="1" applyAlignment="1">
      <alignment horizontal="center" vertical="top" wrapText="1"/>
      <protection/>
    </xf>
    <xf numFmtId="0" fontId="5" fillId="0" borderId="16" xfId="59" applyFont="1" applyBorder="1" applyAlignment="1">
      <alignment horizontal="center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17" xfId="33"/>
    <cellStyle name="xl31" xfId="34"/>
    <cellStyle name="xl33" xfId="35"/>
    <cellStyle name="xl35" xfId="36"/>
    <cellStyle name="xl9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3"/>
  <sheetViews>
    <sheetView tabSelected="1" view="pageBreakPreview" zoomScale="87" zoomScaleNormal="67" zoomScaleSheetLayoutView="87" workbookViewId="0" topLeftCell="A352">
      <selection activeCell="D354" sqref="D354:F354"/>
    </sheetView>
  </sheetViews>
  <sheetFormatPr defaultColWidth="9.140625" defaultRowHeight="12.75"/>
  <cols>
    <col min="1" max="1" width="8.28125" style="1" customWidth="1"/>
    <col min="2" max="2" width="33.8515625" style="1" customWidth="1"/>
    <col min="3" max="3" width="63.00390625" style="5" customWidth="1"/>
    <col min="4" max="4" width="7.8515625" style="90" customWidth="1"/>
    <col min="5" max="5" width="10.00390625" style="90" customWidth="1"/>
    <col min="6" max="6" width="9.57421875" style="90" customWidth="1"/>
    <col min="7" max="7" width="5.57421875" style="1" customWidth="1"/>
    <col min="8" max="8" width="5.00390625" style="1" customWidth="1"/>
    <col min="9" max="9" width="10.421875" style="1" customWidth="1"/>
    <col min="10" max="10" width="15.8515625" style="183" customWidth="1"/>
    <col min="11" max="11" width="15.421875" style="183" customWidth="1"/>
    <col min="12" max="12" width="15.140625" style="183" customWidth="1"/>
    <col min="13" max="13" width="14.8515625" style="183" customWidth="1"/>
    <col min="14" max="14" width="12.421875" style="183" customWidth="1"/>
    <col min="15" max="15" width="14.421875" style="1" customWidth="1"/>
    <col min="16" max="16384" width="9.140625" style="1" customWidth="1"/>
  </cols>
  <sheetData>
    <row r="1" spans="1:14" ht="35.25" customHeight="1">
      <c r="A1" s="432" t="s">
        <v>508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115"/>
      <c r="N1" s="115"/>
    </row>
    <row r="2" spans="1:14" ht="12.75">
      <c r="A2" s="20"/>
      <c r="B2" s="20"/>
      <c r="C2" s="21"/>
      <c r="D2" s="63"/>
      <c r="E2" s="63"/>
      <c r="F2" s="63"/>
      <c r="G2" s="20"/>
      <c r="H2" s="20"/>
      <c r="I2" s="20"/>
      <c r="J2" s="20"/>
      <c r="K2" s="20"/>
      <c r="L2" s="20"/>
      <c r="M2" s="20"/>
      <c r="N2" s="20"/>
    </row>
    <row r="3" spans="1:15" ht="12.75">
      <c r="A3" s="423" t="s">
        <v>3</v>
      </c>
      <c r="B3" s="426" t="s">
        <v>4</v>
      </c>
      <c r="C3" s="433" t="s">
        <v>5</v>
      </c>
      <c r="D3" s="433"/>
      <c r="E3" s="433"/>
      <c r="F3" s="433"/>
      <c r="G3" s="433" t="s">
        <v>10</v>
      </c>
      <c r="H3" s="433"/>
      <c r="I3" s="433"/>
      <c r="J3" s="395"/>
      <c r="K3" s="395"/>
      <c r="L3" s="395"/>
      <c r="M3" s="395"/>
      <c r="N3" s="395"/>
      <c r="O3" s="395"/>
    </row>
    <row r="4" spans="1:15" ht="18.75" customHeight="1">
      <c r="A4" s="423"/>
      <c r="B4" s="426"/>
      <c r="C4" s="433"/>
      <c r="D4" s="433"/>
      <c r="E4" s="433"/>
      <c r="F4" s="433"/>
      <c r="G4" s="433"/>
      <c r="H4" s="433"/>
      <c r="I4" s="433"/>
      <c r="J4" s="425" t="s">
        <v>16</v>
      </c>
      <c r="K4" s="425"/>
      <c r="L4" s="425"/>
      <c r="M4" s="425"/>
      <c r="N4" s="425"/>
      <c r="O4" s="425"/>
    </row>
    <row r="5" spans="1:15" ht="40.5" customHeight="1">
      <c r="A5" s="423"/>
      <c r="B5" s="426"/>
      <c r="C5" s="429" t="s">
        <v>6</v>
      </c>
      <c r="D5" s="426" t="s">
        <v>7</v>
      </c>
      <c r="E5" s="424" t="s">
        <v>8</v>
      </c>
      <c r="F5" s="426" t="s">
        <v>9</v>
      </c>
      <c r="G5" s="424" t="s">
        <v>11</v>
      </c>
      <c r="H5" s="424" t="s">
        <v>12</v>
      </c>
      <c r="I5" s="424" t="s">
        <v>13</v>
      </c>
      <c r="J5" s="422" t="s">
        <v>14</v>
      </c>
      <c r="K5" s="422"/>
      <c r="L5" s="205" t="s">
        <v>15</v>
      </c>
      <c r="M5" s="205" t="s">
        <v>247</v>
      </c>
      <c r="N5" s="205" t="s">
        <v>17</v>
      </c>
      <c r="O5" s="205" t="s">
        <v>18</v>
      </c>
    </row>
    <row r="6" spans="1:15" ht="12.75" customHeight="1">
      <c r="A6" s="423"/>
      <c r="B6" s="426"/>
      <c r="C6" s="430"/>
      <c r="D6" s="426"/>
      <c r="E6" s="424"/>
      <c r="F6" s="426"/>
      <c r="G6" s="424"/>
      <c r="H6" s="424"/>
      <c r="I6" s="424"/>
      <c r="J6" s="423" t="s">
        <v>509</v>
      </c>
      <c r="K6" s="423" t="s">
        <v>510</v>
      </c>
      <c r="L6" s="423" t="s">
        <v>164</v>
      </c>
      <c r="M6" s="423" t="s">
        <v>248</v>
      </c>
      <c r="N6" s="423" t="s">
        <v>302</v>
      </c>
      <c r="O6" s="423" t="s">
        <v>511</v>
      </c>
    </row>
    <row r="7" spans="1:15" ht="76.5" customHeight="1">
      <c r="A7" s="423"/>
      <c r="B7" s="426"/>
      <c r="C7" s="431"/>
      <c r="D7" s="426"/>
      <c r="E7" s="424"/>
      <c r="F7" s="426"/>
      <c r="G7" s="424"/>
      <c r="H7" s="424"/>
      <c r="I7" s="424"/>
      <c r="J7" s="423"/>
      <c r="K7" s="423"/>
      <c r="L7" s="423"/>
      <c r="M7" s="423"/>
      <c r="N7" s="423"/>
      <c r="O7" s="423"/>
    </row>
    <row r="8" spans="1:15" ht="14.25" customHeight="1">
      <c r="A8" s="6">
        <v>1</v>
      </c>
      <c r="B8" s="7">
        <v>2</v>
      </c>
      <c r="C8" s="7">
        <v>3</v>
      </c>
      <c r="D8" s="64">
        <v>4</v>
      </c>
      <c r="E8" s="64">
        <v>5</v>
      </c>
      <c r="F8" s="65">
        <v>6</v>
      </c>
      <c r="G8" s="7">
        <v>7</v>
      </c>
      <c r="H8" s="7">
        <v>8</v>
      </c>
      <c r="I8" s="7">
        <v>9</v>
      </c>
      <c r="J8" s="8">
        <v>12</v>
      </c>
      <c r="K8" s="8">
        <v>13</v>
      </c>
      <c r="L8" s="8">
        <v>14</v>
      </c>
      <c r="M8" s="8">
        <v>15</v>
      </c>
      <c r="N8" s="8">
        <v>16</v>
      </c>
      <c r="O8" s="8">
        <v>17</v>
      </c>
    </row>
    <row r="9" spans="1:15" ht="14.25" customHeight="1">
      <c r="A9" s="6"/>
      <c r="B9" s="7"/>
      <c r="C9" s="7"/>
      <c r="D9" s="64"/>
      <c r="E9" s="64"/>
      <c r="F9" s="65"/>
      <c r="G9" s="7"/>
      <c r="H9" s="7"/>
      <c r="I9" s="7"/>
      <c r="J9" s="162"/>
      <c r="K9" s="162"/>
      <c r="L9" s="162">
        <f>L10-L11</f>
        <v>-950384.4399999997</v>
      </c>
      <c r="M9" s="162">
        <f>M10-M11</f>
        <v>99203.44999999972</v>
      </c>
      <c r="N9" s="162">
        <f>N10-N11</f>
        <v>-240296.59999999963</v>
      </c>
      <c r="O9" s="3"/>
    </row>
    <row r="10" spans="1:15" ht="76.5">
      <c r="A10" s="2">
        <v>1</v>
      </c>
      <c r="B10" s="12" t="s">
        <v>52</v>
      </c>
      <c r="C10" s="13"/>
      <c r="D10" s="66"/>
      <c r="E10" s="66"/>
      <c r="F10" s="66"/>
      <c r="G10" s="3"/>
      <c r="H10" s="3"/>
      <c r="I10" s="3"/>
      <c r="J10" s="111"/>
      <c r="K10" s="111"/>
      <c r="L10" s="111">
        <v>1784655.2100000002</v>
      </c>
      <c r="M10" s="111">
        <v>2204656.7</v>
      </c>
      <c r="N10" s="111">
        <v>1885443.6</v>
      </c>
      <c r="O10" s="3"/>
    </row>
    <row r="11" spans="1:15" s="137" customFormat="1" ht="12.75">
      <c r="A11" s="131"/>
      <c r="B11" s="132" t="s">
        <v>190</v>
      </c>
      <c r="C11" s="133"/>
      <c r="D11" s="134"/>
      <c r="E11" s="134"/>
      <c r="F11" s="134"/>
      <c r="G11" s="135"/>
      <c r="H11" s="135"/>
      <c r="I11" s="135"/>
      <c r="J11" s="136">
        <f aca="true" t="shared" si="0" ref="J11:O11">J12+J268+J306+J319+J344+J351</f>
        <v>2319306.4499999997</v>
      </c>
      <c r="K11" s="136">
        <f t="shared" si="0"/>
        <v>2232817.05</v>
      </c>
      <c r="L11" s="136">
        <f t="shared" si="0"/>
        <v>2735039.65</v>
      </c>
      <c r="M11" s="136">
        <f t="shared" si="0"/>
        <v>2105453.2500000005</v>
      </c>
      <c r="N11" s="136">
        <f t="shared" si="0"/>
        <v>2125740.1999999997</v>
      </c>
      <c r="O11" s="136">
        <f t="shared" si="0"/>
        <v>2125740.1999999997</v>
      </c>
    </row>
    <row r="12" spans="1:15" s="127" customFormat="1" ht="102">
      <c r="A12" s="122" t="s">
        <v>151</v>
      </c>
      <c r="B12" s="123" t="s">
        <v>222</v>
      </c>
      <c r="C12" s="123"/>
      <c r="D12" s="124"/>
      <c r="E12" s="124"/>
      <c r="F12" s="124"/>
      <c r="G12" s="129"/>
      <c r="H12" s="129"/>
      <c r="I12" s="129"/>
      <c r="J12" s="126">
        <f aca="true" t="shared" si="1" ref="J12:O12">J13+J255</f>
        <v>925950.6499999999</v>
      </c>
      <c r="K12" s="126">
        <f t="shared" si="1"/>
        <v>844252.9499999997</v>
      </c>
      <c r="L12" s="126">
        <f t="shared" si="1"/>
        <v>1351260.65</v>
      </c>
      <c r="M12" s="126">
        <f t="shared" si="1"/>
        <v>714049.0500000002</v>
      </c>
      <c r="N12" s="126">
        <f t="shared" si="1"/>
        <v>731773.1</v>
      </c>
      <c r="O12" s="126">
        <f t="shared" si="1"/>
        <v>731773.1</v>
      </c>
    </row>
    <row r="13" spans="1:15" s="98" customFormat="1" ht="89.25">
      <c r="A13" s="99" t="s">
        <v>53</v>
      </c>
      <c r="B13" s="100" t="s">
        <v>197</v>
      </c>
      <c r="C13" s="100"/>
      <c r="D13" s="101"/>
      <c r="E13" s="101"/>
      <c r="F13" s="101"/>
      <c r="G13" s="102"/>
      <c r="H13" s="102"/>
      <c r="I13" s="102"/>
      <c r="J13" s="103">
        <f aca="true" t="shared" si="2" ref="J13:O13">SUM(J14:J254)</f>
        <v>922187.3499999999</v>
      </c>
      <c r="K13" s="103">
        <f t="shared" si="2"/>
        <v>840590.4499999997</v>
      </c>
      <c r="L13" s="103">
        <f t="shared" si="2"/>
        <v>1351260.65</v>
      </c>
      <c r="M13" s="103">
        <f t="shared" si="2"/>
        <v>714049.0500000002</v>
      </c>
      <c r="N13" s="103">
        <f t="shared" si="2"/>
        <v>731773.1</v>
      </c>
      <c r="O13" s="103">
        <f t="shared" si="2"/>
        <v>731773.1</v>
      </c>
    </row>
    <row r="14" spans="1:15" ht="51.75" customHeight="1">
      <c r="A14" s="380" t="s">
        <v>140</v>
      </c>
      <c r="B14" s="435" t="s">
        <v>29</v>
      </c>
      <c r="C14" s="14" t="s">
        <v>172</v>
      </c>
      <c r="D14" s="67" t="s">
        <v>173</v>
      </c>
      <c r="E14" s="61">
        <v>37902</v>
      </c>
      <c r="F14" s="60" t="s">
        <v>20</v>
      </c>
      <c r="G14" s="9" t="s">
        <v>25</v>
      </c>
      <c r="H14" s="9" t="s">
        <v>35</v>
      </c>
      <c r="I14" s="9" t="s">
        <v>303</v>
      </c>
      <c r="J14" s="10">
        <v>1940.1</v>
      </c>
      <c r="K14" s="10">
        <v>1769.65</v>
      </c>
      <c r="L14" s="10">
        <v>418.7</v>
      </c>
      <c r="M14" s="10">
        <v>418.7</v>
      </c>
      <c r="N14" s="10">
        <v>418.7</v>
      </c>
      <c r="O14" s="10">
        <v>418.7</v>
      </c>
    </row>
    <row r="15" spans="1:15" ht="51.75" customHeight="1">
      <c r="A15" s="381"/>
      <c r="B15" s="436"/>
      <c r="C15" s="14" t="s">
        <v>288</v>
      </c>
      <c r="D15" s="67" t="s">
        <v>250</v>
      </c>
      <c r="E15" s="61" t="s">
        <v>55</v>
      </c>
      <c r="F15" s="60" t="s">
        <v>20</v>
      </c>
      <c r="G15" s="9" t="s">
        <v>25</v>
      </c>
      <c r="H15" s="9" t="s">
        <v>35</v>
      </c>
      <c r="I15" s="9" t="s">
        <v>304</v>
      </c>
      <c r="J15" s="10">
        <v>722.1</v>
      </c>
      <c r="K15" s="10">
        <v>574.6</v>
      </c>
      <c r="L15" s="10">
        <v>617.6</v>
      </c>
      <c r="M15" s="10">
        <v>28</v>
      </c>
      <c r="N15" s="10">
        <v>28</v>
      </c>
      <c r="O15" s="10">
        <v>28</v>
      </c>
    </row>
    <row r="16" spans="1:15" ht="51.75" customHeight="1">
      <c r="A16" s="381"/>
      <c r="B16" s="437"/>
      <c r="C16" s="33" t="s">
        <v>524</v>
      </c>
      <c r="D16" s="284" t="s">
        <v>525</v>
      </c>
      <c r="E16" s="61">
        <v>38351</v>
      </c>
      <c r="F16" s="285" t="s">
        <v>20</v>
      </c>
      <c r="G16" s="335" t="s">
        <v>30</v>
      </c>
      <c r="H16" s="335" t="s">
        <v>33</v>
      </c>
      <c r="I16" s="346" t="s">
        <v>360</v>
      </c>
      <c r="J16" s="330">
        <v>0</v>
      </c>
      <c r="K16" s="330">
        <v>0</v>
      </c>
      <c r="L16" s="330">
        <v>496.7</v>
      </c>
      <c r="M16" s="330">
        <v>0</v>
      </c>
      <c r="N16" s="330">
        <v>496.7</v>
      </c>
      <c r="O16" s="330">
        <v>496.7</v>
      </c>
    </row>
    <row r="17" spans="1:15" ht="51.75" customHeight="1">
      <c r="A17" s="381"/>
      <c r="B17" s="437"/>
      <c r="C17" s="33" t="s">
        <v>365</v>
      </c>
      <c r="D17" s="181" t="s">
        <v>367</v>
      </c>
      <c r="E17" s="61">
        <v>39664</v>
      </c>
      <c r="F17" s="85" t="s">
        <v>20</v>
      </c>
      <c r="G17" s="336"/>
      <c r="H17" s="336"/>
      <c r="I17" s="347"/>
      <c r="J17" s="332"/>
      <c r="K17" s="332"/>
      <c r="L17" s="332"/>
      <c r="M17" s="332"/>
      <c r="N17" s="332"/>
      <c r="O17" s="332"/>
    </row>
    <row r="18" spans="1:15" ht="51.75" customHeight="1">
      <c r="A18" s="381"/>
      <c r="B18" s="436"/>
      <c r="C18" s="428" t="s">
        <v>366</v>
      </c>
      <c r="D18" s="322" t="s">
        <v>19</v>
      </c>
      <c r="E18" s="314">
        <v>43139</v>
      </c>
      <c r="F18" s="357" t="s">
        <v>20</v>
      </c>
      <c r="G18" s="389" t="s">
        <v>31</v>
      </c>
      <c r="H18" s="389" t="s">
        <v>31</v>
      </c>
      <c r="I18" s="348" t="s">
        <v>360</v>
      </c>
      <c r="J18" s="331">
        <v>769</v>
      </c>
      <c r="K18" s="331">
        <v>132</v>
      </c>
      <c r="L18" s="331">
        <v>0</v>
      </c>
      <c r="M18" s="331">
        <v>0</v>
      </c>
      <c r="N18" s="331">
        <v>0</v>
      </c>
      <c r="O18" s="331">
        <v>0</v>
      </c>
    </row>
    <row r="19" spans="1:15" ht="83.25" customHeight="1">
      <c r="A19" s="381"/>
      <c r="B19" s="436"/>
      <c r="C19" s="329"/>
      <c r="D19" s="323"/>
      <c r="E19" s="315"/>
      <c r="F19" s="358"/>
      <c r="G19" s="336"/>
      <c r="H19" s="336"/>
      <c r="I19" s="347"/>
      <c r="J19" s="332"/>
      <c r="K19" s="332"/>
      <c r="L19" s="332"/>
      <c r="M19" s="332"/>
      <c r="N19" s="332"/>
      <c r="O19" s="332"/>
    </row>
    <row r="20" spans="1:15" ht="51.75" customHeight="1">
      <c r="A20" s="382"/>
      <c r="B20" s="438"/>
      <c r="C20" s="14" t="s">
        <v>60</v>
      </c>
      <c r="D20" s="68" t="s">
        <v>19</v>
      </c>
      <c r="E20" s="61">
        <v>38899</v>
      </c>
      <c r="F20" s="62" t="s">
        <v>20</v>
      </c>
      <c r="G20" s="9" t="s">
        <v>30</v>
      </c>
      <c r="H20" s="9" t="s">
        <v>33</v>
      </c>
      <c r="I20" s="9" t="s">
        <v>305</v>
      </c>
      <c r="J20" s="10">
        <v>91.8</v>
      </c>
      <c r="K20" s="10">
        <v>91.8</v>
      </c>
      <c r="L20" s="10">
        <v>192</v>
      </c>
      <c r="M20" s="10">
        <v>70</v>
      </c>
      <c r="N20" s="10">
        <v>70</v>
      </c>
      <c r="O20" s="10">
        <v>70</v>
      </c>
    </row>
    <row r="21" spans="1:15" ht="51.75" customHeight="1">
      <c r="A21" s="445" t="s">
        <v>143</v>
      </c>
      <c r="B21" s="447" t="s">
        <v>95</v>
      </c>
      <c r="C21" s="14" t="s">
        <v>443</v>
      </c>
      <c r="D21" s="76" t="s">
        <v>455</v>
      </c>
      <c r="E21" s="107">
        <v>37902</v>
      </c>
      <c r="F21" s="86" t="s">
        <v>20</v>
      </c>
      <c r="G21" s="346" t="s">
        <v>30</v>
      </c>
      <c r="H21" s="346" t="s">
        <v>23</v>
      </c>
      <c r="I21" s="346" t="s">
        <v>232</v>
      </c>
      <c r="J21" s="330">
        <v>4555.7</v>
      </c>
      <c r="K21" s="330">
        <v>3452.8</v>
      </c>
      <c r="L21" s="330">
        <v>2023.4</v>
      </c>
      <c r="M21" s="330">
        <v>2121</v>
      </c>
      <c r="N21" s="330">
        <v>2290.8</v>
      </c>
      <c r="O21" s="330">
        <v>2290.8</v>
      </c>
    </row>
    <row r="22" spans="1:15" ht="51.75" customHeight="1">
      <c r="A22" s="446"/>
      <c r="B22" s="448"/>
      <c r="C22" s="32" t="s">
        <v>456</v>
      </c>
      <c r="D22" s="76" t="s">
        <v>457</v>
      </c>
      <c r="E22" s="107">
        <v>39400</v>
      </c>
      <c r="F22" s="86" t="s">
        <v>20</v>
      </c>
      <c r="G22" s="348"/>
      <c r="H22" s="348"/>
      <c r="I22" s="348"/>
      <c r="J22" s="331"/>
      <c r="K22" s="331"/>
      <c r="L22" s="331"/>
      <c r="M22" s="331"/>
      <c r="N22" s="331"/>
      <c r="O22" s="331"/>
    </row>
    <row r="23" spans="1:15" ht="51.75" customHeight="1">
      <c r="A23" s="446"/>
      <c r="B23" s="448"/>
      <c r="C23" s="32" t="s">
        <v>453</v>
      </c>
      <c r="D23" s="76" t="s">
        <v>19</v>
      </c>
      <c r="E23" s="107">
        <v>38534</v>
      </c>
      <c r="F23" s="86" t="s">
        <v>20</v>
      </c>
      <c r="G23" s="348"/>
      <c r="H23" s="348"/>
      <c r="I23" s="348"/>
      <c r="J23" s="331"/>
      <c r="K23" s="331"/>
      <c r="L23" s="331"/>
      <c r="M23" s="331"/>
      <c r="N23" s="331"/>
      <c r="O23" s="331"/>
    </row>
    <row r="24" spans="1:15" ht="51.75" customHeight="1">
      <c r="A24" s="446"/>
      <c r="B24" s="448"/>
      <c r="C24" s="14" t="s">
        <v>210</v>
      </c>
      <c r="D24" s="67" t="s">
        <v>174</v>
      </c>
      <c r="E24" s="61">
        <v>43466</v>
      </c>
      <c r="F24" s="60" t="s">
        <v>20</v>
      </c>
      <c r="G24" s="347"/>
      <c r="H24" s="347"/>
      <c r="I24" s="347"/>
      <c r="J24" s="332"/>
      <c r="K24" s="332"/>
      <c r="L24" s="332"/>
      <c r="M24" s="332"/>
      <c r="N24" s="332"/>
      <c r="O24" s="332"/>
    </row>
    <row r="25" spans="1:15" ht="80.25" customHeight="1">
      <c r="A25" s="445" t="s">
        <v>269</v>
      </c>
      <c r="B25" s="449" t="s">
        <v>270</v>
      </c>
      <c r="C25" s="159" t="s">
        <v>462</v>
      </c>
      <c r="D25" s="76" t="s">
        <v>19</v>
      </c>
      <c r="E25" s="108">
        <v>43891</v>
      </c>
      <c r="F25" s="86" t="s">
        <v>20</v>
      </c>
      <c r="G25" s="374" t="s">
        <v>30</v>
      </c>
      <c r="H25" s="374" t="s">
        <v>24</v>
      </c>
      <c r="I25" s="372" t="s">
        <v>267</v>
      </c>
      <c r="J25" s="330">
        <v>30</v>
      </c>
      <c r="K25" s="330">
        <v>8.2</v>
      </c>
      <c r="L25" s="330">
        <v>30</v>
      </c>
      <c r="M25" s="330">
        <v>30</v>
      </c>
      <c r="N25" s="330">
        <v>30</v>
      </c>
      <c r="O25" s="330">
        <v>30</v>
      </c>
    </row>
    <row r="26" spans="1:15" ht="31.5" customHeight="1">
      <c r="A26" s="446"/>
      <c r="B26" s="450"/>
      <c r="C26" s="32" t="s">
        <v>443</v>
      </c>
      <c r="D26" s="76" t="s">
        <v>458</v>
      </c>
      <c r="E26" s="107">
        <v>37902</v>
      </c>
      <c r="F26" s="86" t="s">
        <v>20</v>
      </c>
      <c r="G26" s="451"/>
      <c r="H26" s="451"/>
      <c r="I26" s="390"/>
      <c r="J26" s="331"/>
      <c r="K26" s="331"/>
      <c r="L26" s="331"/>
      <c r="M26" s="331"/>
      <c r="N26" s="331"/>
      <c r="O26" s="331"/>
    </row>
    <row r="27" spans="1:15" ht="72.75" customHeight="1">
      <c r="A27" s="446"/>
      <c r="B27" s="450"/>
      <c r="C27" s="32" t="s">
        <v>463</v>
      </c>
      <c r="D27" s="76" t="s">
        <v>19</v>
      </c>
      <c r="E27" s="107">
        <v>42199</v>
      </c>
      <c r="F27" s="86" t="s">
        <v>20</v>
      </c>
      <c r="G27" s="451"/>
      <c r="H27" s="451"/>
      <c r="I27" s="390"/>
      <c r="J27" s="331"/>
      <c r="K27" s="331"/>
      <c r="L27" s="331"/>
      <c r="M27" s="331"/>
      <c r="N27" s="331"/>
      <c r="O27" s="331"/>
    </row>
    <row r="28" spans="1:15" ht="50.25" customHeight="1">
      <c r="A28" s="446"/>
      <c r="B28" s="450"/>
      <c r="C28" s="32" t="s">
        <v>468</v>
      </c>
      <c r="D28" s="76" t="s">
        <v>19</v>
      </c>
      <c r="E28" s="107">
        <v>44106</v>
      </c>
      <c r="F28" s="86" t="s">
        <v>20</v>
      </c>
      <c r="G28" s="451"/>
      <c r="H28" s="451"/>
      <c r="I28" s="390"/>
      <c r="J28" s="331"/>
      <c r="K28" s="331"/>
      <c r="L28" s="331"/>
      <c r="M28" s="331"/>
      <c r="N28" s="331"/>
      <c r="O28" s="331"/>
    </row>
    <row r="29" spans="1:15" ht="72.75" customHeight="1">
      <c r="A29" s="446"/>
      <c r="B29" s="450"/>
      <c r="C29" s="32" t="s">
        <v>467</v>
      </c>
      <c r="D29" s="76" t="s">
        <v>19</v>
      </c>
      <c r="E29" s="107">
        <v>44106</v>
      </c>
      <c r="F29" s="86" t="s">
        <v>20</v>
      </c>
      <c r="G29" s="451"/>
      <c r="H29" s="451"/>
      <c r="I29" s="390"/>
      <c r="J29" s="331"/>
      <c r="K29" s="331"/>
      <c r="L29" s="331"/>
      <c r="M29" s="331"/>
      <c r="N29" s="331"/>
      <c r="O29" s="331"/>
    </row>
    <row r="30" spans="1:15" ht="72.75" customHeight="1">
      <c r="A30" s="446"/>
      <c r="B30" s="450"/>
      <c r="C30" s="32" t="s">
        <v>466</v>
      </c>
      <c r="D30" s="76" t="s">
        <v>19</v>
      </c>
      <c r="E30" s="107">
        <v>44057</v>
      </c>
      <c r="F30" s="86" t="s">
        <v>20</v>
      </c>
      <c r="G30" s="451"/>
      <c r="H30" s="451"/>
      <c r="I30" s="390"/>
      <c r="J30" s="331"/>
      <c r="K30" s="331"/>
      <c r="L30" s="331"/>
      <c r="M30" s="331"/>
      <c r="N30" s="331"/>
      <c r="O30" s="331"/>
    </row>
    <row r="31" spans="1:15" ht="72.75" customHeight="1">
      <c r="A31" s="446"/>
      <c r="B31" s="450"/>
      <c r="C31" s="32" t="s">
        <v>465</v>
      </c>
      <c r="D31" s="76" t="s">
        <v>19</v>
      </c>
      <c r="E31" s="107">
        <v>43980</v>
      </c>
      <c r="F31" s="86" t="s">
        <v>20</v>
      </c>
      <c r="G31" s="451"/>
      <c r="H31" s="451"/>
      <c r="I31" s="390"/>
      <c r="J31" s="331"/>
      <c r="K31" s="331"/>
      <c r="L31" s="331"/>
      <c r="M31" s="331"/>
      <c r="N31" s="331"/>
      <c r="O31" s="331"/>
    </row>
    <row r="32" spans="1:15" ht="39.75" customHeight="1">
      <c r="A32" s="446"/>
      <c r="B32" s="450"/>
      <c r="C32" s="32" t="s">
        <v>464</v>
      </c>
      <c r="D32" s="76" t="s">
        <v>19</v>
      </c>
      <c r="E32" s="107">
        <v>43980</v>
      </c>
      <c r="F32" s="86" t="s">
        <v>20</v>
      </c>
      <c r="G32" s="451"/>
      <c r="H32" s="451"/>
      <c r="I32" s="390"/>
      <c r="J32" s="331"/>
      <c r="K32" s="331"/>
      <c r="L32" s="331"/>
      <c r="M32" s="331"/>
      <c r="N32" s="331"/>
      <c r="O32" s="331"/>
    </row>
    <row r="33" spans="1:15" ht="33" customHeight="1">
      <c r="A33" s="446"/>
      <c r="B33" s="450"/>
      <c r="C33" s="32" t="s">
        <v>453</v>
      </c>
      <c r="D33" s="86" t="s">
        <v>461</v>
      </c>
      <c r="E33" s="107">
        <v>38534</v>
      </c>
      <c r="F33" s="86" t="s">
        <v>20</v>
      </c>
      <c r="G33" s="451"/>
      <c r="H33" s="451"/>
      <c r="I33" s="390"/>
      <c r="J33" s="331"/>
      <c r="K33" s="331"/>
      <c r="L33" s="331"/>
      <c r="M33" s="331"/>
      <c r="N33" s="331"/>
      <c r="O33" s="331"/>
    </row>
    <row r="34" spans="1:15" ht="51.75" customHeight="1">
      <c r="A34" s="380" t="s">
        <v>125</v>
      </c>
      <c r="B34" s="367" t="s">
        <v>36</v>
      </c>
      <c r="C34" s="14" t="s">
        <v>58</v>
      </c>
      <c r="D34" s="67" t="s">
        <v>59</v>
      </c>
      <c r="E34" s="62" t="s">
        <v>44</v>
      </c>
      <c r="F34" s="60" t="s">
        <v>20</v>
      </c>
      <c r="G34" s="30" t="s">
        <v>25</v>
      </c>
      <c r="H34" s="30" t="s">
        <v>34</v>
      </c>
      <c r="I34" s="30" t="s">
        <v>306</v>
      </c>
      <c r="J34" s="24">
        <v>367.85</v>
      </c>
      <c r="K34" s="24">
        <v>0</v>
      </c>
      <c r="L34" s="24">
        <v>500</v>
      </c>
      <c r="M34" s="24">
        <v>500</v>
      </c>
      <c r="N34" s="24">
        <v>500</v>
      </c>
      <c r="O34" s="24">
        <v>500</v>
      </c>
    </row>
    <row r="35" spans="1:15" ht="51.75" customHeight="1">
      <c r="A35" s="381"/>
      <c r="B35" s="413"/>
      <c r="C35" s="359" t="s">
        <v>205</v>
      </c>
      <c r="D35" s="322" t="s">
        <v>19</v>
      </c>
      <c r="E35" s="314">
        <v>41100</v>
      </c>
      <c r="F35" s="316" t="s">
        <v>20</v>
      </c>
      <c r="G35" s="30" t="s">
        <v>28</v>
      </c>
      <c r="H35" s="30" t="s">
        <v>27</v>
      </c>
      <c r="I35" s="9" t="s">
        <v>306</v>
      </c>
      <c r="J35" s="24">
        <v>4442.1</v>
      </c>
      <c r="K35" s="24">
        <v>4442.1</v>
      </c>
      <c r="L35" s="24">
        <v>0</v>
      </c>
      <c r="M35" s="24">
        <v>0</v>
      </c>
      <c r="N35" s="24">
        <v>0</v>
      </c>
      <c r="O35" s="24">
        <v>0</v>
      </c>
    </row>
    <row r="36" spans="1:15" ht="51.75" customHeight="1">
      <c r="A36" s="427"/>
      <c r="B36" s="364"/>
      <c r="C36" s="360"/>
      <c r="D36" s="323"/>
      <c r="E36" s="315"/>
      <c r="F36" s="317"/>
      <c r="G36" s="9" t="s">
        <v>27</v>
      </c>
      <c r="H36" s="9" t="s">
        <v>28</v>
      </c>
      <c r="I36" s="9" t="s">
        <v>306</v>
      </c>
      <c r="J36" s="10">
        <v>90</v>
      </c>
      <c r="K36" s="10">
        <v>90</v>
      </c>
      <c r="L36" s="10">
        <v>0</v>
      </c>
      <c r="M36" s="10">
        <v>0</v>
      </c>
      <c r="N36" s="10">
        <v>0</v>
      </c>
      <c r="O36" s="10">
        <v>0</v>
      </c>
    </row>
    <row r="37" spans="1:15" ht="51.75" customHeight="1">
      <c r="A37" s="427"/>
      <c r="B37" s="364"/>
      <c r="C37" s="14" t="s">
        <v>64</v>
      </c>
      <c r="D37" s="60" t="s">
        <v>19</v>
      </c>
      <c r="E37" s="61">
        <v>37987</v>
      </c>
      <c r="F37" s="60" t="s">
        <v>20</v>
      </c>
      <c r="G37" s="335" t="s">
        <v>28</v>
      </c>
      <c r="H37" s="335" t="s">
        <v>27</v>
      </c>
      <c r="I37" s="335" t="s">
        <v>307</v>
      </c>
      <c r="J37" s="330">
        <v>6998.5</v>
      </c>
      <c r="K37" s="330">
        <v>6621.4</v>
      </c>
      <c r="L37" s="330">
        <v>7336.6</v>
      </c>
      <c r="M37" s="330">
        <v>7336.6</v>
      </c>
      <c r="N37" s="330">
        <v>7585.3</v>
      </c>
      <c r="O37" s="330">
        <v>7585.3</v>
      </c>
    </row>
    <row r="38" spans="1:15" ht="51.75" customHeight="1">
      <c r="A38" s="427"/>
      <c r="B38" s="364"/>
      <c r="C38" s="14" t="s">
        <v>63</v>
      </c>
      <c r="D38" s="60" t="s">
        <v>19</v>
      </c>
      <c r="E38" s="61" t="s">
        <v>55</v>
      </c>
      <c r="F38" s="60" t="s">
        <v>20</v>
      </c>
      <c r="G38" s="421"/>
      <c r="H38" s="421"/>
      <c r="I38" s="421"/>
      <c r="J38" s="388"/>
      <c r="K38" s="331"/>
      <c r="L38" s="388"/>
      <c r="M38" s="388"/>
      <c r="N38" s="388"/>
      <c r="O38" s="388"/>
    </row>
    <row r="39" spans="1:15" ht="51.75" customHeight="1">
      <c r="A39" s="427"/>
      <c r="B39" s="364"/>
      <c r="C39" s="157" t="s">
        <v>254</v>
      </c>
      <c r="D39" s="86" t="s">
        <v>19</v>
      </c>
      <c r="E39" s="107" t="s">
        <v>55</v>
      </c>
      <c r="F39" s="86" t="s">
        <v>20</v>
      </c>
      <c r="G39" s="421"/>
      <c r="H39" s="421"/>
      <c r="I39" s="421"/>
      <c r="J39" s="388"/>
      <c r="K39" s="331"/>
      <c r="L39" s="388"/>
      <c r="M39" s="388"/>
      <c r="N39" s="388"/>
      <c r="O39" s="388"/>
    </row>
    <row r="40" spans="1:15" ht="51.75" customHeight="1">
      <c r="A40" s="54" t="s">
        <v>144</v>
      </c>
      <c r="B40" s="254" t="s">
        <v>82</v>
      </c>
      <c r="C40" s="172" t="s">
        <v>277</v>
      </c>
      <c r="D40" s="86" t="s">
        <v>481</v>
      </c>
      <c r="E40" s="107">
        <v>37902</v>
      </c>
      <c r="F40" s="86" t="s">
        <v>20</v>
      </c>
      <c r="G40" s="30" t="s">
        <v>28</v>
      </c>
      <c r="H40" s="30" t="s">
        <v>32</v>
      </c>
      <c r="I40" s="30" t="s">
        <v>308</v>
      </c>
      <c r="J40" s="24">
        <v>474.4</v>
      </c>
      <c r="K40" s="24">
        <v>457.1</v>
      </c>
      <c r="L40" s="24">
        <v>1352.8</v>
      </c>
      <c r="M40" s="24">
        <v>656.8</v>
      </c>
      <c r="N40" s="24">
        <v>652.8</v>
      </c>
      <c r="O40" s="24">
        <v>652.8</v>
      </c>
    </row>
    <row r="41" spans="1:15" ht="51" customHeight="1">
      <c r="A41" s="380" t="s">
        <v>99</v>
      </c>
      <c r="B41" s="367" t="s">
        <v>100</v>
      </c>
      <c r="C41" s="14" t="s">
        <v>57</v>
      </c>
      <c r="D41" s="86" t="s">
        <v>19</v>
      </c>
      <c r="E41" s="61">
        <v>41275</v>
      </c>
      <c r="F41" s="60" t="s">
        <v>192</v>
      </c>
      <c r="G41" s="304" t="s">
        <v>21</v>
      </c>
      <c r="H41" s="304" t="s">
        <v>25</v>
      </c>
      <c r="I41" s="304" t="s">
        <v>309</v>
      </c>
      <c r="J41" s="306">
        <v>125817.15</v>
      </c>
      <c r="K41" s="306">
        <v>113878.2</v>
      </c>
      <c r="L41" s="306">
        <v>132662.95</v>
      </c>
      <c r="M41" s="306">
        <v>145003.45</v>
      </c>
      <c r="N41" s="306">
        <v>141972.5</v>
      </c>
      <c r="O41" s="306">
        <v>141972.5</v>
      </c>
    </row>
    <row r="42" spans="1:15" ht="51.75" customHeight="1">
      <c r="A42" s="381"/>
      <c r="B42" s="413"/>
      <c r="C42" s="14" t="s">
        <v>172</v>
      </c>
      <c r="D42" s="67" t="s">
        <v>176</v>
      </c>
      <c r="E42" s="61">
        <v>37902</v>
      </c>
      <c r="F42" s="60" t="s">
        <v>192</v>
      </c>
      <c r="G42" s="318"/>
      <c r="H42" s="318"/>
      <c r="I42" s="318"/>
      <c r="J42" s="319"/>
      <c r="K42" s="319"/>
      <c r="L42" s="319"/>
      <c r="M42" s="319"/>
      <c r="N42" s="319"/>
      <c r="O42" s="319"/>
    </row>
    <row r="43" spans="1:15" ht="51.75" customHeight="1">
      <c r="A43" s="439"/>
      <c r="B43" s="364"/>
      <c r="C43" s="154" t="s">
        <v>206</v>
      </c>
      <c r="D43" s="152" t="s">
        <v>19</v>
      </c>
      <c r="E43" s="107" t="s">
        <v>377</v>
      </c>
      <c r="F43" s="143" t="s">
        <v>192</v>
      </c>
      <c r="G43" s="318"/>
      <c r="H43" s="318"/>
      <c r="I43" s="318"/>
      <c r="J43" s="319"/>
      <c r="K43" s="319"/>
      <c r="L43" s="319"/>
      <c r="M43" s="319"/>
      <c r="N43" s="319"/>
      <c r="O43" s="319"/>
    </row>
    <row r="44" spans="1:15" ht="61.5" customHeight="1">
      <c r="A44" s="439"/>
      <c r="B44" s="364"/>
      <c r="C44" s="33" t="s">
        <v>271</v>
      </c>
      <c r="D44" s="155" t="s">
        <v>19</v>
      </c>
      <c r="E44" s="108">
        <v>44074</v>
      </c>
      <c r="F44" s="143" t="s">
        <v>192</v>
      </c>
      <c r="G44" s="318"/>
      <c r="H44" s="318"/>
      <c r="I44" s="318"/>
      <c r="J44" s="319"/>
      <c r="K44" s="319"/>
      <c r="L44" s="319"/>
      <c r="M44" s="319"/>
      <c r="N44" s="319"/>
      <c r="O44" s="319"/>
    </row>
    <row r="45" spans="1:15" ht="61.5" customHeight="1">
      <c r="A45" s="439"/>
      <c r="B45" s="364"/>
      <c r="C45" s="33" t="s">
        <v>543</v>
      </c>
      <c r="D45" s="155" t="s">
        <v>19</v>
      </c>
      <c r="E45" s="108" t="s">
        <v>544</v>
      </c>
      <c r="F45" s="85">
        <v>44196</v>
      </c>
      <c r="G45" s="318"/>
      <c r="H45" s="318"/>
      <c r="I45" s="318"/>
      <c r="J45" s="319"/>
      <c r="K45" s="319"/>
      <c r="L45" s="319"/>
      <c r="M45" s="319"/>
      <c r="N45" s="319"/>
      <c r="O45" s="319"/>
    </row>
    <row r="46" spans="1:15" ht="61.5" customHeight="1">
      <c r="A46" s="439"/>
      <c r="B46" s="364"/>
      <c r="C46" s="300" t="s">
        <v>547</v>
      </c>
      <c r="D46" s="299" t="s">
        <v>19</v>
      </c>
      <c r="E46" s="62" t="s">
        <v>548</v>
      </c>
      <c r="F46" s="69">
        <v>44561</v>
      </c>
      <c r="G46" s="318"/>
      <c r="H46" s="318"/>
      <c r="I46" s="318"/>
      <c r="J46" s="319"/>
      <c r="K46" s="319"/>
      <c r="L46" s="319"/>
      <c r="M46" s="319"/>
      <c r="N46" s="319"/>
      <c r="O46" s="319"/>
    </row>
    <row r="47" spans="1:15" ht="60" customHeight="1">
      <c r="A47" s="439"/>
      <c r="B47" s="364"/>
      <c r="C47" s="33" t="s">
        <v>505</v>
      </c>
      <c r="D47" s="76" t="s">
        <v>19</v>
      </c>
      <c r="E47" s="73" t="s">
        <v>506</v>
      </c>
      <c r="F47" s="60" t="s">
        <v>192</v>
      </c>
      <c r="G47" s="305"/>
      <c r="H47" s="305"/>
      <c r="I47" s="305"/>
      <c r="J47" s="307"/>
      <c r="K47" s="307"/>
      <c r="L47" s="307"/>
      <c r="M47" s="307"/>
      <c r="N47" s="307"/>
      <c r="O47" s="307"/>
    </row>
    <row r="48" spans="1:15" ht="60" customHeight="1">
      <c r="A48" s="439"/>
      <c r="B48" s="364"/>
      <c r="C48" s="36" t="s">
        <v>491</v>
      </c>
      <c r="D48" s="68" t="s">
        <v>19</v>
      </c>
      <c r="E48" s="61" t="s">
        <v>492</v>
      </c>
      <c r="F48" s="62" t="s">
        <v>20</v>
      </c>
      <c r="G48" s="304" t="s">
        <v>21</v>
      </c>
      <c r="H48" s="304" t="s">
        <v>25</v>
      </c>
      <c r="I48" s="304" t="s">
        <v>76</v>
      </c>
      <c r="J48" s="302">
        <v>852.75</v>
      </c>
      <c r="K48" s="302">
        <v>266.3</v>
      </c>
      <c r="L48" s="302">
        <v>491.1</v>
      </c>
      <c r="M48" s="302">
        <v>87.8</v>
      </c>
      <c r="N48" s="302">
        <v>87.8</v>
      </c>
      <c r="O48" s="302">
        <v>87.8</v>
      </c>
    </row>
    <row r="49" spans="1:15" ht="94.5" customHeight="1">
      <c r="A49" s="439"/>
      <c r="B49" s="364"/>
      <c r="C49" s="224" t="s">
        <v>281</v>
      </c>
      <c r="D49" s="152" t="s">
        <v>19</v>
      </c>
      <c r="E49" s="84">
        <v>42543</v>
      </c>
      <c r="F49" s="85" t="s">
        <v>20</v>
      </c>
      <c r="G49" s="421"/>
      <c r="H49" s="421"/>
      <c r="I49" s="421"/>
      <c r="J49" s="388"/>
      <c r="K49" s="376"/>
      <c r="L49" s="388"/>
      <c r="M49" s="388"/>
      <c r="N49" s="388"/>
      <c r="O49" s="388"/>
    </row>
    <row r="50" spans="1:15" ht="70.5" customHeight="1">
      <c r="A50" s="439"/>
      <c r="B50" s="368"/>
      <c r="C50" s="36" t="s">
        <v>253</v>
      </c>
      <c r="D50" s="68" t="s">
        <v>19</v>
      </c>
      <c r="E50" s="61">
        <v>43510</v>
      </c>
      <c r="F50" s="62" t="s">
        <v>20</v>
      </c>
      <c r="G50" s="6" t="s">
        <v>21</v>
      </c>
      <c r="H50" s="188" t="s">
        <v>25</v>
      </c>
      <c r="I50" s="226" t="s">
        <v>395</v>
      </c>
      <c r="J50" s="11">
        <v>528.3</v>
      </c>
      <c r="K50" s="11">
        <v>528.3</v>
      </c>
      <c r="L50" s="11">
        <v>0</v>
      </c>
      <c r="M50" s="11">
        <v>0</v>
      </c>
      <c r="N50" s="11">
        <v>0</v>
      </c>
      <c r="O50" s="11">
        <v>0</v>
      </c>
    </row>
    <row r="51" spans="1:15" ht="94.5" customHeight="1">
      <c r="A51" s="439"/>
      <c r="B51" s="368"/>
      <c r="C51" s="36" t="s">
        <v>420</v>
      </c>
      <c r="D51" s="181" t="s">
        <v>19</v>
      </c>
      <c r="E51" s="61" t="s">
        <v>421</v>
      </c>
      <c r="F51" s="289">
        <v>44561</v>
      </c>
      <c r="G51" s="28" t="s">
        <v>21</v>
      </c>
      <c r="H51" s="28" t="s">
        <v>25</v>
      </c>
      <c r="I51" s="28" t="s">
        <v>251</v>
      </c>
      <c r="J51" s="34">
        <v>7436.25</v>
      </c>
      <c r="K51" s="34">
        <v>7158.7</v>
      </c>
      <c r="L51" s="34">
        <v>0</v>
      </c>
      <c r="M51" s="34">
        <v>0</v>
      </c>
      <c r="N51" s="34">
        <v>0</v>
      </c>
      <c r="O51" s="34">
        <v>0</v>
      </c>
    </row>
    <row r="52" spans="1:15" ht="132" customHeight="1">
      <c r="A52" s="439"/>
      <c r="B52" s="368"/>
      <c r="C52" s="53" t="s">
        <v>162</v>
      </c>
      <c r="D52" s="181" t="s">
        <v>19</v>
      </c>
      <c r="E52" s="62">
        <v>43510</v>
      </c>
      <c r="F52" s="60" t="s">
        <v>192</v>
      </c>
      <c r="G52" s="28" t="s">
        <v>21</v>
      </c>
      <c r="H52" s="221" t="s">
        <v>25</v>
      </c>
      <c r="I52" s="6" t="s">
        <v>77</v>
      </c>
      <c r="J52" s="11">
        <v>408</v>
      </c>
      <c r="K52" s="11">
        <v>408</v>
      </c>
      <c r="L52" s="11">
        <v>0</v>
      </c>
      <c r="M52" s="11">
        <v>0</v>
      </c>
      <c r="N52" s="11">
        <v>0</v>
      </c>
      <c r="O52" s="11">
        <v>0</v>
      </c>
    </row>
    <row r="53" spans="1:15" ht="69" customHeight="1">
      <c r="A53" s="439"/>
      <c r="B53" s="364"/>
      <c r="C53" s="214" t="s">
        <v>172</v>
      </c>
      <c r="D53" s="67" t="s">
        <v>176</v>
      </c>
      <c r="E53" s="61">
        <v>37902</v>
      </c>
      <c r="F53" s="60" t="s">
        <v>192</v>
      </c>
      <c r="G53" s="304" t="s">
        <v>21</v>
      </c>
      <c r="H53" s="304" t="s">
        <v>31</v>
      </c>
      <c r="I53" s="304" t="s">
        <v>309</v>
      </c>
      <c r="J53" s="302">
        <v>9</v>
      </c>
      <c r="K53" s="302">
        <v>9</v>
      </c>
      <c r="L53" s="302">
        <v>0</v>
      </c>
      <c r="M53" s="302">
        <v>0</v>
      </c>
      <c r="N53" s="302">
        <v>0</v>
      </c>
      <c r="O53" s="302">
        <v>0</v>
      </c>
    </row>
    <row r="54" spans="1:15" ht="36" customHeight="1">
      <c r="A54" s="439"/>
      <c r="B54" s="364"/>
      <c r="C54" s="14" t="s">
        <v>57</v>
      </c>
      <c r="D54" s="86" t="s">
        <v>19</v>
      </c>
      <c r="E54" s="61">
        <v>41275</v>
      </c>
      <c r="F54" s="60" t="s">
        <v>192</v>
      </c>
      <c r="G54" s="305"/>
      <c r="H54" s="305"/>
      <c r="I54" s="305"/>
      <c r="J54" s="303"/>
      <c r="K54" s="303"/>
      <c r="L54" s="303"/>
      <c r="M54" s="303"/>
      <c r="N54" s="303"/>
      <c r="O54" s="303"/>
    </row>
    <row r="55" spans="1:15" ht="69" customHeight="1">
      <c r="A55" s="439"/>
      <c r="B55" s="364"/>
      <c r="C55" s="214" t="s">
        <v>282</v>
      </c>
      <c r="D55" s="144" t="s">
        <v>19</v>
      </c>
      <c r="E55" s="211" t="s">
        <v>379</v>
      </c>
      <c r="F55" s="60" t="s">
        <v>192</v>
      </c>
      <c r="G55" s="6" t="s">
        <v>21</v>
      </c>
      <c r="H55" s="6" t="s">
        <v>25</v>
      </c>
      <c r="I55" s="6" t="s">
        <v>311</v>
      </c>
      <c r="J55" s="22">
        <v>3435.7</v>
      </c>
      <c r="K55" s="218">
        <v>3435.65</v>
      </c>
      <c r="L55" s="22">
        <v>7875.2</v>
      </c>
      <c r="M55" s="22">
        <v>13671</v>
      </c>
      <c r="N55" s="22">
        <v>3326.6</v>
      </c>
      <c r="O55" s="22">
        <v>3326.6</v>
      </c>
    </row>
    <row r="56" spans="1:15" ht="80.25" customHeight="1">
      <c r="A56" s="439"/>
      <c r="B56" s="364"/>
      <c r="C56" s="214" t="s">
        <v>86</v>
      </c>
      <c r="D56" s="144" t="s">
        <v>19</v>
      </c>
      <c r="E56" s="61">
        <v>42501</v>
      </c>
      <c r="F56" s="60" t="s">
        <v>192</v>
      </c>
      <c r="G56" s="6" t="s">
        <v>21</v>
      </c>
      <c r="H56" s="6" t="s">
        <v>25</v>
      </c>
      <c r="I56" s="6" t="s">
        <v>79</v>
      </c>
      <c r="J56" s="22">
        <v>0</v>
      </c>
      <c r="K56" s="22">
        <v>0</v>
      </c>
      <c r="L56" s="22">
        <v>41495.2</v>
      </c>
      <c r="M56" s="22">
        <v>0</v>
      </c>
      <c r="N56" s="22">
        <v>0</v>
      </c>
      <c r="O56" s="22">
        <v>0</v>
      </c>
    </row>
    <row r="57" spans="1:15" ht="54.75" customHeight="1">
      <c r="A57" s="439"/>
      <c r="B57" s="364"/>
      <c r="C57" s="310" t="s">
        <v>172</v>
      </c>
      <c r="D57" s="361" t="s">
        <v>176</v>
      </c>
      <c r="E57" s="314">
        <v>37902</v>
      </c>
      <c r="F57" s="316" t="s">
        <v>192</v>
      </c>
      <c r="G57" s="6" t="s">
        <v>21</v>
      </c>
      <c r="H57" s="6" t="s">
        <v>25</v>
      </c>
      <c r="I57" s="6" t="s">
        <v>410</v>
      </c>
      <c r="J57" s="11">
        <v>430</v>
      </c>
      <c r="K57" s="11">
        <v>430</v>
      </c>
      <c r="L57" s="11">
        <v>0</v>
      </c>
      <c r="M57" s="11">
        <v>0</v>
      </c>
      <c r="N57" s="11">
        <v>0</v>
      </c>
      <c r="O57" s="11">
        <v>0</v>
      </c>
    </row>
    <row r="58" spans="1:15" ht="37.5" customHeight="1">
      <c r="A58" s="439"/>
      <c r="B58" s="364"/>
      <c r="C58" s="311"/>
      <c r="D58" s="362"/>
      <c r="E58" s="315"/>
      <c r="F58" s="317"/>
      <c r="G58" s="219" t="s">
        <v>21</v>
      </c>
      <c r="H58" s="219" t="s">
        <v>25</v>
      </c>
      <c r="I58" s="6" t="s">
        <v>310</v>
      </c>
      <c r="J58" s="22">
        <v>2186.7</v>
      </c>
      <c r="K58" s="22">
        <v>2184.7</v>
      </c>
      <c r="L58" s="22">
        <v>0</v>
      </c>
      <c r="M58" s="22">
        <v>1247</v>
      </c>
      <c r="N58" s="22">
        <v>770.7</v>
      </c>
      <c r="O58" s="22">
        <v>770.7</v>
      </c>
    </row>
    <row r="59" spans="1:15" ht="37.5" customHeight="1">
      <c r="A59" s="439"/>
      <c r="B59" s="364"/>
      <c r="C59" s="245" t="s">
        <v>56</v>
      </c>
      <c r="D59" s="67" t="s">
        <v>19</v>
      </c>
      <c r="E59" s="61">
        <v>39746</v>
      </c>
      <c r="F59" s="60" t="s">
        <v>192</v>
      </c>
      <c r="G59" s="304" t="s">
        <v>21</v>
      </c>
      <c r="H59" s="304" t="s">
        <v>25</v>
      </c>
      <c r="I59" s="304" t="s">
        <v>312</v>
      </c>
      <c r="J59" s="306">
        <v>1744.45</v>
      </c>
      <c r="K59" s="306">
        <v>1722.7</v>
      </c>
      <c r="L59" s="306">
        <v>1170.2</v>
      </c>
      <c r="M59" s="306">
        <v>936.2</v>
      </c>
      <c r="N59" s="306">
        <v>1010.2</v>
      </c>
      <c r="O59" s="306">
        <v>1010.2</v>
      </c>
    </row>
    <row r="60" spans="1:15" ht="37.5" customHeight="1">
      <c r="A60" s="439"/>
      <c r="B60" s="364"/>
      <c r="C60" s="245" t="s">
        <v>413</v>
      </c>
      <c r="D60" s="67" t="s">
        <v>19</v>
      </c>
      <c r="E60" s="61">
        <v>39933</v>
      </c>
      <c r="F60" s="60" t="s">
        <v>192</v>
      </c>
      <c r="G60" s="318"/>
      <c r="H60" s="318"/>
      <c r="I60" s="318"/>
      <c r="J60" s="319"/>
      <c r="K60" s="319"/>
      <c r="L60" s="319"/>
      <c r="M60" s="319"/>
      <c r="N60" s="319"/>
      <c r="O60" s="319"/>
    </row>
    <row r="61" spans="1:15" ht="37.5" customHeight="1">
      <c r="A61" s="439"/>
      <c r="B61" s="364"/>
      <c r="C61" s="245" t="s">
        <v>172</v>
      </c>
      <c r="D61" s="67" t="s">
        <v>176</v>
      </c>
      <c r="E61" s="61">
        <v>37902</v>
      </c>
      <c r="F61" s="60" t="s">
        <v>192</v>
      </c>
      <c r="G61" s="318"/>
      <c r="H61" s="318"/>
      <c r="I61" s="318"/>
      <c r="J61" s="319"/>
      <c r="K61" s="319"/>
      <c r="L61" s="319"/>
      <c r="M61" s="319"/>
      <c r="N61" s="319"/>
      <c r="O61" s="319"/>
    </row>
    <row r="62" spans="1:15" ht="37.5" customHeight="1">
      <c r="A62" s="439"/>
      <c r="B62" s="364"/>
      <c r="C62" s="202" t="s">
        <v>414</v>
      </c>
      <c r="D62" s="67" t="s">
        <v>19</v>
      </c>
      <c r="E62" s="61">
        <v>34704</v>
      </c>
      <c r="F62" s="60" t="s">
        <v>192</v>
      </c>
      <c r="G62" s="305"/>
      <c r="H62" s="305"/>
      <c r="I62" s="305"/>
      <c r="J62" s="307"/>
      <c r="K62" s="307"/>
      <c r="L62" s="307"/>
      <c r="M62" s="307"/>
      <c r="N62" s="307"/>
      <c r="O62" s="307"/>
    </row>
    <row r="63" spans="1:15" ht="37.5" customHeight="1">
      <c r="A63" s="439"/>
      <c r="B63" s="364"/>
      <c r="C63" s="202" t="s">
        <v>422</v>
      </c>
      <c r="D63" s="67" t="s">
        <v>19</v>
      </c>
      <c r="E63" s="61">
        <v>38786</v>
      </c>
      <c r="F63" s="60" t="s">
        <v>192</v>
      </c>
      <c r="G63" s="304" t="s">
        <v>21</v>
      </c>
      <c r="H63" s="304" t="s">
        <v>25</v>
      </c>
      <c r="I63" s="304" t="s">
        <v>313</v>
      </c>
      <c r="J63" s="306">
        <v>516.9</v>
      </c>
      <c r="K63" s="306">
        <v>469.35</v>
      </c>
      <c r="L63" s="306">
        <v>460.1</v>
      </c>
      <c r="M63" s="306">
        <v>617.4</v>
      </c>
      <c r="N63" s="306">
        <v>505.9</v>
      </c>
      <c r="O63" s="306">
        <v>505.9</v>
      </c>
    </row>
    <row r="64" spans="1:15" ht="36.75" customHeight="1">
      <c r="A64" s="439"/>
      <c r="B64" s="364"/>
      <c r="C64" s="202" t="s">
        <v>405</v>
      </c>
      <c r="D64" s="67" t="s">
        <v>19</v>
      </c>
      <c r="E64" s="61">
        <v>42635</v>
      </c>
      <c r="F64" s="60" t="s">
        <v>192</v>
      </c>
      <c r="G64" s="305"/>
      <c r="H64" s="305"/>
      <c r="I64" s="305"/>
      <c r="J64" s="307"/>
      <c r="K64" s="307"/>
      <c r="L64" s="307"/>
      <c r="M64" s="307"/>
      <c r="N64" s="307"/>
      <c r="O64" s="307"/>
    </row>
    <row r="65" spans="1:15" ht="36.75" customHeight="1">
      <c r="A65" s="439"/>
      <c r="B65" s="364"/>
      <c r="C65" s="214" t="s">
        <v>422</v>
      </c>
      <c r="D65" s="67" t="s">
        <v>19</v>
      </c>
      <c r="E65" s="61">
        <v>38786</v>
      </c>
      <c r="F65" s="60" t="s">
        <v>192</v>
      </c>
      <c r="G65" s="28" t="s">
        <v>21</v>
      </c>
      <c r="H65" s="28" t="s">
        <v>25</v>
      </c>
      <c r="I65" s="28" t="s">
        <v>514</v>
      </c>
      <c r="J65" s="276">
        <v>0</v>
      </c>
      <c r="K65" s="276">
        <v>0</v>
      </c>
      <c r="L65" s="22">
        <v>0</v>
      </c>
      <c r="M65" s="22">
        <v>0</v>
      </c>
      <c r="N65" s="22">
        <v>4387</v>
      </c>
      <c r="O65" s="22">
        <v>4387</v>
      </c>
    </row>
    <row r="66" spans="1:15" ht="51.75" customHeight="1">
      <c r="A66" s="434" t="s">
        <v>101</v>
      </c>
      <c r="B66" s="367" t="s">
        <v>102</v>
      </c>
      <c r="C66" s="14" t="s">
        <v>172</v>
      </c>
      <c r="D66" s="67" t="s">
        <v>176</v>
      </c>
      <c r="E66" s="61">
        <v>37902</v>
      </c>
      <c r="F66" s="60" t="s">
        <v>192</v>
      </c>
      <c r="G66" s="304" t="s">
        <v>21</v>
      </c>
      <c r="H66" s="304" t="s">
        <v>22</v>
      </c>
      <c r="I66" s="304" t="s">
        <v>314</v>
      </c>
      <c r="J66" s="306">
        <v>116223.3</v>
      </c>
      <c r="K66" s="306">
        <v>104239.8</v>
      </c>
      <c r="L66" s="306">
        <v>83110.4</v>
      </c>
      <c r="M66" s="306">
        <v>102324.7</v>
      </c>
      <c r="N66" s="306">
        <v>101113.6</v>
      </c>
      <c r="O66" s="306">
        <v>101113.6</v>
      </c>
    </row>
    <row r="67" spans="1:15" ht="81.75" customHeight="1">
      <c r="A67" s="402"/>
      <c r="B67" s="364"/>
      <c r="C67" s="45" t="s">
        <v>217</v>
      </c>
      <c r="D67" s="79" t="s">
        <v>19</v>
      </c>
      <c r="E67" s="61" t="s">
        <v>380</v>
      </c>
      <c r="F67" s="60" t="s">
        <v>192</v>
      </c>
      <c r="G67" s="318"/>
      <c r="H67" s="318"/>
      <c r="I67" s="318"/>
      <c r="J67" s="319"/>
      <c r="K67" s="319"/>
      <c r="L67" s="319"/>
      <c r="M67" s="319"/>
      <c r="N67" s="319"/>
      <c r="O67" s="319"/>
    </row>
    <row r="68" spans="1:15" ht="81.75" customHeight="1">
      <c r="A68" s="402"/>
      <c r="B68" s="364"/>
      <c r="C68" s="25" t="s">
        <v>271</v>
      </c>
      <c r="D68" s="74" t="s">
        <v>19</v>
      </c>
      <c r="E68" s="108">
        <v>44074</v>
      </c>
      <c r="F68" s="60" t="s">
        <v>192</v>
      </c>
      <c r="G68" s="318"/>
      <c r="H68" s="318"/>
      <c r="I68" s="318"/>
      <c r="J68" s="319"/>
      <c r="K68" s="319"/>
      <c r="L68" s="319"/>
      <c r="M68" s="319"/>
      <c r="N68" s="319"/>
      <c r="O68" s="319"/>
    </row>
    <row r="69" spans="1:15" ht="33" customHeight="1">
      <c r="A69" s="402"/>
      <c r="B69" s="364"/>
      <c r="C69" s="53" t="s">
        <v>423</v>
      </c>
      <c r="D69" s="74" t="s">
        <v>19</v>
      </c>
      <c r="E69" s="108">
        <v>41518</v>
      </c>
      <c r="F69" s="60" t="s">
        <v>192</v>
      </c>
      <c r="G69" s="318"/>
      <c r="H69" s="318"/>
      <c r="I69" s="318"/>
      <c r="J69" s="319"/>
      <c r="K69" s="319"/>
      <c r="L69" s="319"/>
      <c r="M69" s="319"/>
      <c r="N69" s="319"/>
      <c r="O69" s="319"/>
    </row>
    <row r="70" spans="1:15" ht="81.75" customHeight="1">
      <c r="A70" s="402"/>
      <c r="B70" s="364"/>
      <c r="C70" s="25" t="s">
        <v>505</v>
      </c>
      <c r="D70" s="74" t="s">
        <v>19</v>
      </c>
      <c r="E70" s="108" t="s">
        <v>507</v>
      </c>
      <c r="F70" s="60" t="s">
        <v>192</v>
      </c>
      <c r="G70" s="318"/>
      <c r="H70" s="318"/>
      <c r="I70" s="318"/>
      <c r="J70" s="319"/>
      <c r="K70" s="319"/>
      <c r="L70" s="319"/>
      <c r="M70" s="319"/>
      <c r="N70" s="319"/>
      <c r="O70" s="319"/>
    </row>
    <row r="71" spans="1:15" ht="93" customHeight="1">
      <c r="A71" s="402"/>
      <c r="B71" s="364"/>
      <c r="C71" s="15" t="s">
        <v>185</v>
      </c>
      <c r="D71" s="68" t="s">
        <v>19</v>
      </c>
      <c r="E71" s="61">
        <v>43682</v>
      </c>
      <c r="F71" s="60" t="s">
        <v>192</v>
      </c>
      <c r="G71" s="378" t="s">
        <v>21</v>
      </c>
      <c r="H71" s="378" t="s">
        <v>22</v>
      </c>
      <c r="I71" s="378" t="s">
        <v>184</v>
      </c>
      <c r="J71" s="302">
        <v>8824.3</v>
      </c>
      <c r="K71" s="302">
        <v>6261.9</v>
      </c>
      <c r="L71" s="302">
        <v>12118.8</v>
      </c>
      <c r="M71" s="302">
        <v>11221.8</v>
      </c>
      <c r="N71" s="302">
        <v>10624.2</v>
      </c>
      <c r="O71" s="302">
        <v>10624.2</v>
      </c>
    </row>
    <row r="72" spans="1:15" ht="51.75" customHeight="1">
      <c r="A72" s="402"/>
      <c r="B72" s="364"/>
      <c r="C72" s="15" t="s">
        <v>493</v>
      </c>
      <c r="D72" s="68" t="s">
        <v>19</v>
      </c>
      <c r="E72" s="61" t="s">
        <v>492</v>
      </c>
      <c r="F72" s="60" t="s">
        <v>192</v>
      </c>
      <c r="G72" s="379"/>
      <c r="H72" s="379"/>
      <c r="I72" s="379"/>
      <c r="J72" s="303"/>
      <c r="K72" s="303"/>
      <c r="L72" s="303"/>
      <c r="M72" s="303"/>
      <c r="N72" s="303"/>
      <c r="O72" s="303"/>
    </row>
    <row r="73" spans="1:15" ht="108.75" customHeight="1">
      <c r="A73" s="402"/>
      <c r="B73" s="364"/>
      <c r="C73" s="14" t="s">
        <v>300</v>
      </c>
      <c r="D73" s="68" t="s">
        <v>19</v>
      </c>
      <c r="E73" s="84">
        <v>43607</v>
      </c>
      <c r="F73" s="197" t="s">
        <v>192</v>
      </c>
      <c r="G73" s="6" t="s">
        <v>21</v>
      </c>
      <c r="H73" s="6" t="s">
        <v>22</v>
      </c>
      <c r="I73" s="6" t="s">
        <v>295</v>
      </c>
      <c r="J73" s="11">
        <v>7291.2</v>
      </c>
      <c r="K73" s="11">
        <v>7291.2</v>
      </c>
      <c r="L73" s="11">
        <v>0</v>
      </c>
      <c r="M73" s="11">
        <v>3828</v>
      </c>
      <c r="N73" s="11">
        <v>0</v>
      </c>
      <c r="O73" s="11">
        <v>0</v>
      </c>
    </row>
    <row r="74" spans="1:15" ht="108.75" customHeight="1">
      <c r="A74" s="402"/>
      <c r="B74" s="364"/>
      <c r="C74" s="15" t="s">
        <v>503</v>
      </c>
      <c r="D74" s="68" t="s">
        <v>19</v>
      </c>
      <c r="E74" s="84">
        <v>44197</v>
      </c>
      <c r="F74" s="197" t="s">
        <v>20</v>
      </c>
      <c r="G74" s="6" t="s">
        <v>21</v>
      </c>
      <c r="H74" s="6" t="s">
        <v>22</v>
      </c>
      <c r="I74" s="6" t="s">
        <v>411</v>
      </c>
      <c r="J74" s="34">
        <v>1000</v>
      </c>
      <c r="K74" s="34">
        <v>1000</v>
      </c>
      <c r="L74" s="34">
        <v>0</v>
      </c>
      <c r="M74" s="34">
        <v>0</v>
      </c>
      <c r="N74" s="34">
        <v>0</v>
      </c>
      <c r="O74" s="34">
        <v>0</v>
      </c>
    </row>
    <row r="75" spans="1:15" ht="86.25" customHeight="1">
      <c r="A75" s="402"/>
      <c r="B75" s="364"/>
      <c r="C75" s="15" t="s">
        <v>242</v>
      </c>
      <c r="D75" s="145" t="s">
        <v>19</v>
      </c>
      <c r="E75" s="146">
        <v>43831</v>
      </c>
      <c r="F75" s="147" t="s">
        <v>20</v>
      </c>
      <c r="G75" s="304" t="s">
        <v>21</v>
      </c>
      <c r="H75" s="304" t="s">
        <v>22</v>
      </c>
      <c r="I75" s="304" t="s">
        <v>239</v>
      </c>
      <c r="J75" s="302">
        <v>6678.7</v>
      </c>
      <c r="K75" s="302">
        <v>4156.1</v>
      </c>
      <c r="L75" s="302">
        <v>7066.5</v>
      </c>
      <c r="M75" s="302">
        <v>7447.3</v>
      </c>
      <c r="N75" s="302">
        <v>7447.3</v>
      </c>
      <c r="O75" s="302">
        <v>7447.3</v>
      </c>
    </row>
    <row r="76" spans="1:15" ht="60" customHeight="1">
      <c r="A76" s="402"/>
      <c r="B76" s="364"/>
      <c r="C76" s="15" t="s">
        <v>494</v>
      </c>
      <c r="D76" s="175" t="s">
        <v>19</v>
      </c>
      <c r="E76" s="84" t="s">
        <v>492</v>
      </c>
      <c r="F76" s="176" t="s">
        <v>20</v>
      </c>
      <c r="G76" s="305"/>
      <c r="H76" s="305"/>
      <c r="I76" s="305"/>
      <c r="J76" s="303"/>
      <c r="K76" s="303"/>
      <c r="L76" s="303"/>
      <c r="M76" s="303"/>
      <c r="N76" s="303"/>
      <c r="O76" s="303"/>
    </row>
    <row r="77" spans="1:15" ht="86.25" customHeight="1">
      <c r="A77" s="402"/>
      <c r="B77" s="364"/>
      <c r="C77" s="15" t="s">
        <v>278</v>
      </c>
      <c r="D77" s="74" t="s">
        <v>19</v>
      </c>
      <c r="E77" s="84">
        <v>44098</v>
      </c>
      <c r="F77" s="173" t="s">
        <v>20</v>
      </c>
      <c r="G77" s="6" t="s">
        <v>21</v>
      </c>
      <c r="H77" s="6" t="s">
        <v>22</v>
      </c>
      <c r="I77" s="6" t="s">
        <v>396</v>
      </c>
      <c r="J77" s="11">
        <v>47531.5</v>
      </c>
      <c r="K77" s="11">
        <v>46847.9</v>
      </c>
      <c r="L77" s="11">
        <v>0</v>
      </c>
      <c r="M77" s="11">
        <v>0</v>
      </c>
      <c r="N77" s="11">
        <v>0</v>
      </c>
      <c r="O77" s="11">
        <v>0</v>
      </c>
    </row>
    <row r="78" spans="1:15" ht="219.75" customHeight="1">
      <c r="A78" s="402"/>
      <c r="B78" s="364"/>
      <c r="C78" s="29" t="s">
        <v>387</v>
      </c>
      <c r="D78" s="74" t="s">
        <v>19</v>
      </c>
      <c r="E78" s="84">
        <v>44075</v>
      </c>
      <c r="F78" s="173" t="s">
        <v>20</v>
      </c>
      <c r="G78" s="304" t="s">
        <v>21</v>
      </c>
      <c r="H78" s="304" t="s">
        <v>22</v>
      </c>
      <c r="I78" s="304" t="s">
        <v>276</v>
      </c>
      <c r="J78" s="302">
        <v>58086.4</v>
      </c>
      <c r="K78" s="302">
        <v>38452</v>
      </c>
      <c r="L78" s="302">
        <v>62472.4</v>
      </c>
      <c r="M78" s="302">
        <v>64670.8</v>
      </c>
      <c r="N78" s="302">
        <v>64670.8</v>
      </c>
      <c r="O78" s="302">
        <v>64670.8</v>
      </c>
    </row>
    <row r="79" spans="1:15" ht="94.5" customHeight="1">
      <c r="A79" s="402"/>
      <c r="B79" s="368"/>
      <c r="C79" s="15" t="s">
        <v>493</v>
      </c>
      <c r="D79" s="68" t="s">
        <v>19</v>
      </c>
      <c r="E79" s="61" t="s">
        <v>492</v>
      </c>
      <c r="F79" s="60" t="s">
        <v>192</v>
      </c>
      <c r="G79" s="305"/>
      <c r="H79" s="305"/>
      <c r="I79" s="305"/>
      <c r="J79" s="303"/>
      <c r="K79" s="303"/>
      <c r="L79" s="303"/>
      <c r="M79" s="303"/>
      <c r="N79" s="303"/>
      <c r="O79" s="303"/>
    </row>
    <row r="80" spans="1:15" ht="135" customHeight="1">
      <c r="A80" s="402"/>
      <c r="B80" s="368"/>
      <c r="C80" s="40" t="s">
        <v>393</v>
      </c>
      <c r="D80" s="222" t="s">
        <v>19</v>
      </c>
      <c r="E80" s="84" t="s">
        <v>394</v>
      </c>
      <c r="F80" s="85" t="s">
        <v>20</v>
      </c>
      <c r="G80" s="28" t="s">
        <v>21</v>
      </c>
      <c r="H80" s="28" t="s">
        <v>22</v>
      </c>
      <c r="I80" s="28" t="s">
        <v>77</v>
      </c>
      <c r="J80" s="34">
        <v>759.7</v>
      </c>
      <c r="K80" s="34">
        <v>759.7</v>
      </c>
      <c r="L80" s="34">
        <v>0</v>
      </c>
      <c r="M80" s="34">
        <v>0</v>
      </c>
      <c r="N80" s="34">
        <v>0</v>
      </c>
      <c r="O80" s="34">
        <v>0</v>
      </c>
    </row>
    <row r="81" spans="1:15" ht="74.25" customHeight="1">
      <c r="A81" s="402"/>
      <c r="B81" s="368"/>
      <c r="C81" s="349" t="s">
        <v>420</v>
      </c>
      <c r="D81" s="351" t="s">
        <v>19</v>
      </c>
      <c r="E81" s="353" t="s">
        <v>424</v>
      </c>
      <c r="F81" s="355">
        <v>44561</v>
      </c>
      <c r="G81" s="6" t="s">
        <v>21</v>
      </c>
      <c r="H81" s="6" t="s">
        <v>22</v>
      </c>
      <c r="I81" s="6" t="s">
        <v>496</v>
      </c>
      <c r="J81" s="11">
        <v>444.4</v>
      </c>
      <c r="K81" s="11">
        <v>444.4</v>
      </c>
      <c r="L81" s="11">
        <v>0</v>
      </c>
      <c r="M81" s="11">
        <v>0</v>
      </c>
      <c r="N81" s="11">
        <v>0</v>
      </c>
      <c r="O81" s="11">
        <v>0</v>
      </c>
    </row>
    <row r="82" spans="1:15" ht="57.75" customHeight="1">
      <c r="A82" s="402"/>
      <c r="B82" s="368"/>
      <c r="C82" s="350"/>
      <c r="D82" s="352"/>
      <c r="E82" s="354"/>
      <c r="F82" s="356"/>
      <c r="G82" s="156" t="s">
        <v>21</v>
      </c>
      <c r="H82" s="156" t="s">
        <v>22</v>
      </c>
      <c r="I82" s="156" t="s">
        <v>251</v>
      </c>
      <c r="J82" s="204">
        <v>279.4</v>
      </c>
      <c r="K82" s="204">
        <v>279.4</v>
      </c>
      <c r="L82" s="204">
        <v>0</v>
      </c>
      <c r="M82" s="204">
        <v>0</v>
      </c>
      <c r="N82" s="204">
        <v>0</v>
      </c>
      <c r="O82" s="204">
        <v>0</v>
      </c>
    </row>
    <row r="83" spans="1:15" ht="51" customHeight="1">
      <c r="A83" s="402"/>
      <c r="B83" s="364"/>
      <c r="C83" s="15" t="s">
        <v>408</v>
      </c>
      <c r="D83" s="181" t="s">
        <v>19</v>
      </c>
      <c r="E83" s="62" t="s">
        <v>409</v>
      </c>
      <c r="F83" s="60" t="s">
        <v>20</v>
      </c>
      <c r="G83" s="6" t="s">
        <v>21</v>
      </c>
      <c r="H83" s="6" t="s">
        <v>23</v>
      </c>
      <c r="I83" s="28" t="s">
        <v>402</v>
      </c>
      <c r="J83" s="31">
        <v>5</v>
      </c>
      <c r="K83" s="31">
        <v>5</v>
      </c>
      <c r="L83" s="31">
        <v>86.2</v>
      </c>
      <c r="M83" s="31">
        <v>172.4</v>
      </c>
      <c r="N83" s="31">
        <v>258.6</v>
      </c>
      <c r="O83" s="31">
        <v>258.6</v>
      </c>
    </row>
    <row r="84" spans="1:15" ht="51" customHeight="1">
      <c r="A84" s="402"/>
      <c r="B84" s="364"/>
      <c r="C84" s="223" t="s">
        <v>172</v>
      </c>
      <c r="D84" s="89" t="s">
        <v>176</v>
      </c>
      <c r="E84" s="84">
        <v>37902</v>
      </c>
      <c r="F84" s="143" t="s">
        <v>192</v>
      </c>
      <c r="G84" s="6" t="s">
        <v>21</v>
      </c>
      <c r="H84" s="6" t="s">
        <v>22</v>
      </c>
      <c r="I84" s="6" t="s">
        <v>410</v>
      </c>
      <c r="J84" s="11">
        <v>600</v>
      </c>
      <c r="K84" s="11">
        <v>600</v>
      </c>
      <c r="L84" s="11">
        <v>0</v>
      </c>
      <c r="M84" s="11">
        <v>0</v>
      </c>
      <c r="N84" s="11">
        <v>0</v>
      </c>
      <c r="O84" s="11">
        <v>0</v>
      </c>
    </row>
    <row r="85" spans="1:15" ht="51.75" customHeight="1">
      <c r="A85" s="402"/>
      <c r="B85" s="364"/>
      <c r="C85" s="33" t="s">
        <v>425</v>
      </c>
      <c r="D85" s="89" t="s">
        <v>19</v>
      </c>
      <c r="E85" s="84" t="s">
        <v>426</v>
      </c>
      <c r="F85" s="143" t="s">
        <v>20</v>
      </c>
      <c r="G85" s="304" t="s">
        <v>21</v>
      </c>
      <c r="H85" s="304" t="s">
        <v>22</v>
      </c>
      <c r="I85" s="304" t="s">
        <v>315</v>
      </c>
      <c r="J85" s="302">
        <v>1620</v>
      </c>
      <c r="K85" s="302">
        <v>1618.8</v>
      </c>
      <c r="L85" s="302">
        <v>41544.2</v>
      </c>
      <c r="M85" s="302">
        <v>58626.9</v>
      </c>
      <c r="N85" s="302">
        <v>106603</v>
      </c>
      <c r="O85" s="302">
        <v>106603</v>
      </c>
    </row>
    <row r="86" spans="1:15" ht="54" customHeight="1">
      <c r="A86" s="402"/>
      <c r="B86" s="364"/>
      <c r="C86" s="159" t="s">
        <v>172</v>
      </c>
      <c r="D86" s="67" t="s">
        <v>175</v>
      </c>
      <c r="E86" s="84">
        <v>37902</v>
      </c>
      <c r="F86" s="60" t="s">
        <v>192</v>
      </c>
      <c r="G86" s="305"/>
      <c r="H86" s="305"/>
      <c r="I86" s="305"/>
      <c r="J86" s="303"/>
      <c r="K86" s="303"/>
      <c r="L86" s="303"/>
      <c r="M86" s="303"/>
      <c r="N86" s="303"/>
      <c r="O86" s="303"/>
    </row>
    <row r="87" spans="1:15" ht="73.5" customHeight="1">
      <c r="A87" s="402"/>
      <c r="B87" s="364"/>
      <c r="C87" s="26" t="s">
        <v>84</v>
      </c>
      <c r="D87" s="149" t="s">
        <v>19</v>
      </c>
      <c r="E87" s="168">
        <v>42501</v>
      </c>
      <c r="F87" s="60" t="s">
        <v>20</v>
      </c>
      <c r="G87" s="304" t="s">
        <v>21</v>
      </c>
      <c r="H87" s="304" t="s">
        <v>22</v>
      </c>
      <c r="I87" s="304" t="s">
        <v>83</v>
      </c>
      <c r="J87" s="306">
        <v>68537.2</v>
      </c>
      <c r="K87" s="306">
        <v>68537.2</v>
      </c>
      <c r="L87" s="306">
        <v>236510.3</v>
      </c>
      <c r="M87" s="306">
        <v>0</v>
      </c>
      <c r="N87" s="306">
        <v>0</v>
      </c>
      <c r="O87" s="306">
        <v>0</v>
      </c>
    </row>
    <row r="88" spans="1:15" ht="77.25" customHeight="1">
      <c r="A88" s="402"/>
      <c r="B88" s="364"/>
      <c r="C88" s="26" t="s">
        <v>279</v>
      </c>
      <c r="D88" s="149" t="s">
        <v>19</v>
      </c>
      <c r="E88" s="168" t="s">
        <v>379</v>
      </c>
      <c r="F88" s="60" t="s">
        <v>20</v>
      </c>
      <c r="G88" s="318"/>
      <c r="H88" s="318"/>
      <c r="I88" s="318"/>
      <c r="J88" s="319"/>
      <c r="K88" s="319"/>
      <c r="L88" s="319"/>
      <c r="M88" s="319"/>
      <c r="N88" s="319"/>
      <c r="O88" s="319"/>
    </row>
    <row r="89" spans="1:15" ht="36" customHeight="1">
      <c r="A89" s="402"/>
      <c r="B89" s="364"/>
      <c r="C89" s="202" t="s">
        <v>172</v>
      </c>
      <c r="D89" s="67" t="s">
        <v>176</v>
      </c>
      <c r="E89" s="61">
        <v>37902</v>
      </c>
      <c r="F89" s="234" t="s">
        <v>20</v>
      </c>
      <c r="G89" s="6" t="s">
        <v>21</v>
      </c>
      <c r="H89" s="6" t="s">
        <v>22</v>
      </c>
      <c r="I89" s="6" t="s">
        <v>310</v>
      </c>
      <c r="J89" s="22">
        <v>4795</v>
      </c>
      <c r="K89" s="22">
        <v>4775.2</v>
      </c>
      <c r="L89" s="22">
        <v>170.5</v>
      </c>
      <c r="M89" s="22">
        <v>1609</v>
      </c>
      <c r="N89" s="22">
        <v>261.7</v>
      </c>
      <c r="O89" s="22">
        <v>261.7</v>
      </c>
    </row>
    <row r="90" spans="1:15" ht="36" customHeight="1">
      <c r="A90" s="402"/>
      <c r="B90" s="364"/>
      <c r="C90" s="202" t="s">
        <v>414</v>
      </c>
      <c r="D90" s="67" t="s">
        <v>19</v>
      </c>
      <c r="E90" s="61">
        <v>34704</v>
      </c>
      <c r="F90" s="234" t="s">
        <v>20</v>
      </c>
      <c r="G90" s="304" t="s">
        <v>21</v>
      </c>
      <c r="H90" s="304" t="s">
        <v>22</v>
      </c>
      <c r="I90" s="304" t="s">
        <v>312</v>
      </c>
      <c r="J90" s="306">
        <v>2162.8</v>
      </c>
      <c r="K90" s="306">
        <v>2134.9</v>
      </c>
      <c r="L90" s="306">
        <v>1602.9</v>
      </c>
      <c r="M90" s="306">
        <v>1270.5</v>
      </c>
      <c r="N90" s="306">
        <v>1094.5</v>
      </c>
      <c r="O90" s="306">
        <v>1094.5</v>
      </c>
    </row>
    <row r="91" spans="1:15" ht="36" customHeight="1">
      <c r="A91" s="402"/>
      <c r="B91" s="364"/>
      <c r="C91" s="202" t="s">
        <v>56</v>
      </c>
      <c r="D91" s="67" t="s">
        <v>19</v>
      </c>
      <c r="E91" s="61">
        <v>39746</v>
      </c>
      <c r="F91" s="234" t="s">
        <v>20</v>
      </c>
      <c r="G91" s="318"/>
      <c r="H91" s="318"/>
      <c r="I91" s="318"/>
      <c r="J91" s="319"/>
      <c r="K91" s="319"/>
      <c r="L91" s="319"/>
      <c r="M91" s="319"/>
      <c r="N91" s="319"/>
      <c r="O91" s="319"/>
    </row>
    <row r="92" spans="1:15" ht="36" customHeight="1">
      <c r="A92" s="402"/>
      <c r="B92" s="364"/>
      <c r="C92" s="202" t="s">
        <v>172</v>
      </c>
      <c r="D92" s="67" t="s">
        <v>176</v>
      </c>
      <c r="E92" s="61">
        <v>37902</v>
      </c>
      <c r="F92" s="234" t="s">
        <v>20</v>
      </c>
      <c r="G92" s="318"/>
      <c r="H92" s="318"/>
      <c r="I92" s="318"/>
      <c r="J92" s="319"/>
      <c r="K92" s="319"/>
      <c r="L92" s="319"/>
      <c r="M92" s="319"/>
      <c r="N92" s="319"/>
      <c r="O92" s="319"/>
    </row>
    <row r="93" spans="1:15" ht="36" customHeight="1">
      <c r="A93" s="402"/>
      <c r="B93" s="364"/>
      <c r="C93" s="202" t="s">
        <v>413</v>
      </c>
      <c r="D93" s="67" t="s">
        <v>19</v>
      </c>
      <c r="E93" s="61">
        <v>39933</v>
      </c>
      <c r="F93" s="60" t="s">
        <v>20</v>
      </c>
      <c r="G93" s="305"/>
      <c r="H93" s="305"/>
      <c r="I93" s="305"/>
      <c r="J93" s="307"/>
      <c r="K93" s="307"/>
      <c r="L93" s="307"/>
      <c r="M93" s="307"/>
      <c r="N93" s="307"/>
      <c r="O93" s="307"/>
    </row>
    <row r="94" spans="1:15" ht="26.25" customHeight="1">
      <c r="A94" s="402"/>
      <c r="B94" s="364"/>
      <c r="C94" s="194" t="s">
        <v>427</v>
      </c>
      <c r="D94" s="144" t="s">
        <v>428</v>
      </c>
      <c r="E94" s="141">
        <v>35059</v>
      </c>
      <c r="F94" s="233" t="s">
        <v>20</v>
      </c>
      <c r="G94" s="304" t="s">
        <v>21</v>
      </c>
      <c r="H94" s="304" t="s">
        <v>22</v>
      </c>
      <c r="I94" s="304" t="s">
        <v>316</v>
      </c>
      <c r="J94" s="306">
        <v>1765.1</v>
      </c>
      <c r="K94" s="306">
        <v>1683.85</v>
      </c>
      <c r="L94" s="306">
        <v>2022.2</v>
      </c>
      <c r="M94" s="306">
        <v>2464.1</v>
      </c>
      <c r="N94" s="306">
        <v>1909.5</v>
      </c>
      <c r="O94" s="306">
        <v>1909.5</v>
      </c>
    </row>
    <row r="95" spans="1:15" ht="26.25" customHeight="1">
      <c r="A95" s="402"/>
      <c r="B95" s="364"/>
      <c r="C95" s="310" t="s">
        <v>429</v>
      </c>
      <c r="D95" s="361" t="s">
        <v>176</v>
      </c>
      <c r="E95" s="314">
        <v>37902</v>
      </c>
      <c r="F95" s="316" t="s">
        <v>430</v>
      </c>
      <c r="G95" s="305"/>
      <c r="H95" s="305"/>
      <c r="I95" s="305"/>
      <c r="J95" s="307"/>
      <c r="K95" s="307"/>
      <c r="L95" s="307"/>
      <c r="M95" s="307"/>
      <c r="N95" s="307"/>
      <c r="O95" s="307"/>
    </row>
    <row r="96" spans="1:15" ht="34.5" customHeight="1">
      <c r="A96" s="402"/>
      <c r="B96" s="364"/>
      <c r="C96" s="311"/>
      <c r="D96" s="362"/>
      <c r="E96" s="315"/>
      <c r="F96" s="317"/>
      <c r="G96" s="219" t="s">
        <v>21</v>
      </c>
      <c r="H96" s="219" t="s">
        <v>31</v>
      </c>
      <c r="I96" s="219" t="s">
        <v>316</v>
      </c>
      <c r="J96" s="225">
        <v>10</v>
      </c>
      <c r="K96" s="225">
        <v>10</v>
      </c>
      <c r="L96" s="225">
        <v>0</v>
      </c>
      <c r="M96" s="225">
        <v>0</v>
      </c>
      <c r="N96" s="225">
        <v>0</v>
      </c>
      <c r="O96" s="225">
        <v>0</v>
      </c>
    </row>
    <row r="97" spans="1:15" ht="97.5" customHeight="1">
      <c r="A97" s="402"/>
      <c r="B97" s="364"/>
      <c r="C97" s="51" t="s">
        <v>89</v>
      </c>
      <c r="D97" s="68" t="s">
        <v>19</v>
      </c>
      <c r="E97" s="61">
        <v>42503</v>
      </c>
      <c r="F97" s="60" t="s">
        <v>192</v>
      </c>
      <c r="G97" s="6" t="s">
        <v>21</v>
      </c>
      <c r="H97" s="6" t="s">
        <v>22</v>
      </c>
      <c r="I97" s="6" t="s">
        <v>78</v>
      </c>
      <c r="J97" s="11">
        <v>4990</v>
      </c>
      <c r="K97" s="11">
        <v>4990</v>
      </c>
      <c r="L97" s="11">
        <v>11200</v>
      </c>
      <c r="M97" s="11">
        <v>0</v>
      </c>
      <c r="N97" s="11">
        <v>0</v>
      </c>
      <c r="O97" s="11">
        <v>0</v>
      </c>
    </row>
    <row r="98" spans="1:15" ht="57.75" customHeight="1">
      <c r="A98" s="402"/>
      <c r="B98" s="364"/>
      <c r="C98" s="42" t="s">
        <v>282</v>
      </c>
      <c r="D98" s="68" t="s">
        <v>19</v>
      </c>
      <c r="E98" s="168" t="s">
        <v>379</v>
      </c>
      <c r="F98" s="60" t="s">
        <v>192</v>
      </c>
      <c r="G98" s="304" t="s">
        <v>21</v>
      </c>
      <c r="H98" s="304" t="s">
        <v>22</v>
      </c>
      <c r="I98" s="304" t="s">
        <v>311</v>
      </c>
      <c r="J98" s="306">
        <v>33442.35</v>
      </c>
      <c r="K98" s="306">
        <v>33204.2</v>
      </c>
      <c r="L98" s="306">
        <v>31337.7</v>
      </c>
      <c r="M98" s="306">
        <v>12889.4</v>
      </c>
      <c r="N98" s="306">
        <v>2373.2</v>
      </c>
      <c r="O98" s="306">
        <v>2373.2</v>
      </c>
    </row>
    <row r="99" spans="1:15" ht="42.75" customHeight="1">
      <c r="A99" s="402"/>
      <c r="B99" s="364"/>
      <c r="C99" s="14" t="s">
        <v>172</v>
      </c>
      <c r="D99" s="67" t="s">
        <v>175</v>
      </c>
      <c r="E99" s="61">
        <v>37902</v>
      </c>
      <c r="F99" s="60" t="s">
        <v>192</v>
      </c>
      <c r="G99" s="305"/>
      <c r="H99" s="305"/>
      <c r="I99" s="305"/>
      <c r="J99" s="307"/>
      <c r="K99" s="307"/>
      <c r="L99" s="307"/>
      <c r="M99" s="307"/>
      <c r="N99" s="307"/>
      <c r="O99" s="307"/>
    </row>
    <row r="100" spans="1:15" ht="63.75" customHeight="1">
      <c r="A100" s="402"/>
      <c r="B100" s="364"/>
      <c r="C100" s="180" t="s">
        <v>86</v>
      </c>
      <c r="D100" s="68" t="s">
        <v>19</v>
      </c>
      <c r="E100" s="83">
        <v>42501</v>
      </c>
      <c r="F100" s="60" t="s">
        <v>192</v>
      </c>
      <c r="G100" s="378" t="s">
        <v>21</v>
      </c>
      <c r="H100" s="378" t="s">
        <v>22</v>
      </c>
      <c r="I100" s="378" t="s">
        <v>79</v>
      </c>
      <c r="J100" s="302">
        <v>11236</v>
      </c>
      <c r="K100" s="302">
        <v>10920</v>
      </c>
      <c r="L100" s="302">
        <v>26930.6</v>
      </c>
      <c r="M100" s="302">
        <v>0</v>
      </c>
      <c r="N100" s="302">
        <v>0</v>
      </c>
      <c r="O100" s="302">
        <v>0</v>
      </c>
    </row>
    <row r="101" spans="1:15" ht="68.25" customHeight="1">
      <c r="A101" s="402"/>
      <c r="B101" s="364"/>
      <c r="C101" s="186" t="s">
        <v>282</v>
      </c>
      <c r="D101" s="149" t="s">
        <v>19</v>
      </c>
      <c r="E101" s="178" t="s">
        <v>379</v>
      </c>
      <c r="F101" s="143" t="s">
        <v>20</v>
      </c>
      <c r="G101" s="379"/>
      <c r="H101" s="379"/>
      <c r="I101" s="379"/>
      <c r="J101" s="303"/>
      <c r="K101" s="303"/>
      <c r="L101" s="303"/>
      <c r="M101" s="303"/>
      <c r="N101" s="303"/>
      <c r="O101" s="303"/>
    </row>
    <row r="102" spans="1:15" ht="90.75" customHeight="1">
      <c r="A102" s="402"/>
      <c r="B102" s="364"/>
      <c r="C102" s="265" t="s">
        <v>431</v>
      </c>
      <c r="D102" s="266" t="s">
        <v>19</v>
      </c>
      <c r="E102" s="267">
        <v>42559</v>
      </c>
      <c r="F102" s="143" t="s">
        <v>20</v>
      </c>
      <c r="G102" s="378" t="s">
        <v>21</v>
      </c>
      <c r="H102" s="378" t="s">
        <v>22</v>
      </c>
      <c r="I102" s="378" t="s">
        <v>240</v>
      </c>
      <c r="J102" s="302">
        <v>19861.6</v>
      </c>
      <c r="K102" s="302">
        <v>14252.1</v>
      </c>
      <c r="L102" s="302">
        <v>3165.8</v>
      </c>
      <c r="M102" s="302">
        <v>6117.2</v>
      </c>
      <c r="N102" s="302">
        <v>0</v>
      </c>
      <c r="O102" s="302">
        <v>0</v>
      </c>
    </row>
    <row r="103" spans="1:15" ht="90.75" customHeight="1">
      <c r="A103" s="402"/>
      <c r="B103" s="364"/>
      <c r="C103" s="216" t="s">
        <v>273</v>
      </c>
      <c r="D103" s="266" t="s">
        <v>19</v>
      </c>
      <c r="E103" s="267" t="s">
        <v>379</v>
      </c>
      <c r="F103" s="143" t="s">
        <v>20</v>
      </c>
      <c r="G103" s="379"/>
      <c r="H103" s="379"/>
      <c r="I103" s="379"/>
      <c r="J103" s="303"/>
      <c r="K103" s="303"/>
      <c r="L103" s="303"/>
      <c r="M103" s="303"/>
      <c r="N103" s="303"/>
      <c r="O103" s="303"/>
    </row>
    <row r="104" spans="1:15" ht="53.25" customHeight="1">
      <c r="A104" s="402"/>
      <c r="B104" s="364"/>
      <c r="C104" s="25" t="s">
        <v>422</v>
      </c>
      <c r="D104" s="82" t="s">
        <v>19</v>
      </c>
      <c r="E104" s="83">
        <v>38786</v>
      </c>
      <c r="F104" s="60" t="s">
        <v>20</v>
      </c>
      <c r="G104" s="308" t="s">
        <v>21</v>
      </c>
      <c r="H104" s="308" t="s">
        <v>22</v>
      </c>
      <c r="I104" s="308" t="s">
        <v>514</v>
      </c>
      <c r="J104" s="302">
        <v>0</v>
      </c>
      <c r="K104" s="302">
        <v>0</v>
      </c>
      <c r="L104" s="302">
        <v>2649</v>
      </c>
      <c r="M104" s="302">
        <v>1633.5</v>
      </c>
      <c r="N104" s="302">
        <v>2924.6</v>
      </c>
      <c r="O104" s="302">
        <v>2924.6</v>
      </c>
    </row>
    <row r="105" spans="1:15" ht="91.5" customHeight="1">
      <c r="A105" s="402"/>
      <c r="B105" s="364"/>
      <c r="C105" s="186" t="s">
        <v>549</v>
      </c>
      <c r="D105" s="301" t="s">
        <v>19</v>
      </c>
      <c r="E105" s="297">
        <v>44516</v>
      </c>
      <c r="F105" s="233" t="s">
        <v>20</v>
      </c>
      <c r="G105" s="309"/>
      <c r="H105" s="309"/>
      <c r="I105" s="309"/>
      <c r="J105" s="303"/>
      <c r="K105" s="303"/>
      <c r="L105" s="303"/>
      <c r="M105" s="303"/>
      <c r="N105" s="303"/>
      <c r="O105" s="303"/>
    </row>
    <row r="106" spans="1:15" ht="44.25" customHeight="1">
      <c r="A106" s="402"/>
      <c r="B106" s="364"/>
      <c r="C106" s="167" t="s">
        <v>405</v>
      </c>
      <c r="D106" s="239" t="s">
        <v>19</v>
      </c>
      <c r="E106" s="178">
        <v>42635</v>
      </c>
      <c r="F106" s="143" t="s">
        <v>20</v>
      </c>
      <c r="G106" s="304" t="s">
        <v>21</v>
      </c>
      <c r="H106" s="304" t="s">
        <v>22</v>
      </c>
      <c r="I106" s="304" t="s">
        <v>313</v>
      </c>
      <c r="J106" s="306">
        <v>633.3</v>
      </c>
      <c r="K106" s="306">
        <v>551.2</v>
      </c>
      <c r="L106" s="306">
        <v>511.2</v>
      </c>
      <c r="M106" s="306">
        <v>832.3</v>
      </c>
      <c r="N106" s="306">
        <v>630.1</v>
      </c>
      <c r="O106" s="306">
        <v>630.1</v>
      </c>
    </row>
    <row r="107" spans="1:15" ht="30.75" customHeight="1">
      <c r="A107" s="295"/>
      <c r="B107" s="291"/>
      <c r="C107" s="213" t="s">
        <v>172</v>
      </c>
      <c r="D107" s="89" t="s">
        <v>176</v>
      </c>
      <c r="E107" s="84">
        <v>37902</v>
      </c>
      <c r="F107" s="143" t="s">
        <v>192</v>
      </c>
      <c r="G107" s="305"/>
      <c r="H107" s="305"/>
      <c r="I107" s="305"/>
      <c r="J107" s="307"/>
      <c r="K107" s="307"/>
      <c r="L107" s="307"/>
      <c r="M107" s="307"/>
      <c r="N107" s="307"/>
      <c r="O107" s="307"/>
    </row>
    <row r="108" spans="1:15" ht="54.75" customHeight="1">
      <c r="A108" s="380" t="s">
        <v>103</v>
      </c>
      <c r="B108" s="367" t="s">
        <v>104</v>
      </c>
      <c r="C108" s="328" t="s">
        <v>172</v>
      </c>
      <c r="D108" s="326" t="s">
        <v>176</v>
      </c>
      <c r="E108" s="314">
        <v>37902</v>
      </c>
      <c r="F108" s="316" t="s">
        <v>192</v>
      </c>
      <c r="G108" s="304" t="s">
        <v>21</v>
      </c>
      <c r="H108" s="304" t="s">
        <v>28</v>
      </c>
      <c r="I108" s="304" t="s">
        <v>317</v>
      </c>
      <c r="J108" s="306">
        <v>24707.1</v>
      </c>
      <c r="K108" s="306">
        <v>23831.65</v>
      </c>
      <c r="L108" s="306">
        <v>30847.2</v>
      </c>
      <c r="M108" s="306">
        <v>34080.8</v>
      </c>
      <c r="N108" s="306">
        <v>32873.4</v>
      </c>
      <c r="O108" s="306">
        <v>32873.4</v>
      </c>
    </row>
    <row r="109" spans="1:15" ht="16.5" customHeight="1">
      <c r="A109" s="381"/>
      <c r="B109" s="413"/>
      <c r="C109" s="329"/>
      <c r="D109" s="327"/>
      <c r="E109" s="315"/>
      <c r="F109" s="317"/>
      <c r="G109" s="318"/>
      <c r="H109" s="318"/>
      <c r="I109" s="318"/>
      <c r="J109" s="319"/>
      <c r="K109" s="319"/>
      <c r="L109" s="319"/>
      <c r="M109" s="319"/>
      <c r="N109" s="319"/>
      <c r="O109" s="319"/>
    </row>
    <row r="110" spans="1:15" ht="41.25" customHeight="1">
      <c r="A110" s="402"/>
      <c r="B110" s="364"/>
      <c r="C110" s="15" t="s">
        <v>432</v>
      </c>
      <c r="D110" s="81" t="s">
        <v>19</v>
      </c>
      <c r="E110" s="61">
        <v>41518</v>
      </c>
      <c r="F110" s="60" t="s">
        <v>20</v>
      </c>
      <c r="G110" s="318"/>
      <c r="H110" s="318"/>
      <c r="I110" s="318"/>
      <c r="J110" s="319"/>
      <c r="K110" s="319"/>
      <c r="L110" s="319"/>
      <c r="M110" s="319"/>
      <c r="N110" s="319"/>
      <c r="O110" s="319"/>
    </row>
    <row r="111" spans="1:15" ht="72.75" customHeight="1">
      <c r="A111" s="402"/>
      <c r="B111" s="364"/>
      <c r="C111" s="119" t="s">
        <v>388</v>
      </c>
      <c r="D111" s="68" t="s">
        <v>19</v>
      </c>
      <c r="E111" s="61" t="s">
        <v>389</v>
      </c>
      <c r="F111" s="60" t="s">
        <v>192</v>
      </c>
      <c r="G111" s="318"/>
      <c r="H111" s="318"/>
      <c r="I111" s="318"/>
      <c r="J111" s="319"/>
      <c r="K111" s="319"/>
      <c r="L111" s="319"/>
      <c r="M111" s="319"/>
      <c r="N111" s="319"/>
      <c r="O111" s="319"/>
    </row>
    <row r="112" spans="1:15" ht="88.5" customHeight="1">
      <c r="A112" s="402"/>
      <c r="B112" s="364"/>
      <c r="C112" s="25" t="s">
        <v>271</v>
      </c>
      <c r="D112" s="227" t="s">
        <v>19</v>
      </c>
      <c r="E112" s="62">
        <v>44074</v>
      </c>
      <c r="F112" s="60" t="s">
        <v>192</v>
      </c>
      <c r="G112" s="318"/>
      <c r="H112" s="318"/>
      <c r="I112" s="318"/>
      <c r="J112" s="319"/>
      <c r="K112" s="319"/>
      <c r="L112" s="319"/>
      <c r="M112" s="319"/>
      <c r="N112" s="319"/>
      <c r="O112" s="319"/>
    </row>
    <row r="113" spans="1:15" ht="117.75" customHeight="1">
      <c r="A113" s="402"/>
      <c r="B113" s="364"/>
      <c r="C113" s="200" t="s">
        <v>505</v>
      </c>
      <c r="D113" s="81" t="s">
        <v>19</v>
      </c>
      <c r="E113" s="62">
        <v>44449</v>
      </c>
      <c r="F113" s="62" t="s">
        <v>20</v>
      </c>
      <c r="G113" s="305"/>
      <c r="H113" s="305"/>
      <c r="I113" s="305"/>
      <c r="J113" s="307"/>
      <c r="K113" s="307"/>
      <c r="L113" s="307"/>
      <c r="M113" s="307"/>
      <c r="N113" s="307"/>
      <c r="O113" s="307"/>
    </row>
    <row r="114" spans="1:15" ht="145.5" customHeight="1">
      <c r="A114" s="402"/>
      <c r="B114" s="364"/>
      <c r="C114" s="25" t="s">
        <v>226</v>
      </c>
      <c r="D114" s="227" t="s">
        <v>19</v>
      </c>
      <c r="E114" s="62">
        <v>43635</v>
      </c>
      <c r="F114" s="60" t="s">
        <v>20</v>
      </c>
      <c r="G114" s="6" t="s">
        <v>21</v>
      </c>
      <c r="H114" s="6" t="s">
        <v>28</v>
      </c>
      <c r="I114" s="6" t="s">
        <v>227</v>
      </c>
      <c r="J114" s="22">
        <v>10401.2</v>
      </c>
      <c r="K114" s="22">
        <v>10401.2</v>
      </c>
      <c r="L114" s="22">
        <v>10813.5</v>
      </c>
      <c r="M114" s="22">
        <v>10936.4</v>
      </c>
      <c r="N114" s="22">
        <v>12202.7</v>
      </c>
      <c r="O114" s="22">
        <v>12202.7</v>
      </c>
    </row>
    <row r="115" spans="1:15" ht="69" customHeight="1">
      <c r="A115" s="402"/>
      <c r="B115" s="364"/>
      <c r="C115" s="25" t="s">
        <v>403</v>
      </c>
      <c r="D115" s="227" t="s">
        <v>19</v>
      </c>
      <c r="E115" s="62" t="s">
        <v>404</v>
      </c>
      <c r="F115" s="62">
        <v>44561</v>
      </c>
      <c r="G115" s="6" t="s">
        <v>21</v>
      </c>
      <c r="H115" s="6" t="s">
        <v>28</v>
      </c>
      <c r="I115" s="6" t="s">
        <v>397</v>
      </c>
      <c r="J115" s="22">
        <v>780</v>
      </c>
      <c r="K115" s="22">
        <v>780</v>
      </c>
      <c r="L115" s="22">
        <v>0</v>
      </c>
      <c r="M115" s="22">
        <v>0</v>
      </c>
      <c r="N115" s="22">
        <v>0</v>
      </c>
      <c r="O115" s="225">
        <v>0</v>
      </c>
    </row>
    <row r="116" spans="1:15" ht="69" customHeight="1">
      <c r="A116" s="402"/>
      <c r="B116" s="364"/>
      <c r="C116" s="25" t="s">
        <v>433</v>
      </c>
      <c r="D116" s="227" t="s">
        <v>19</v>
      </c>
      <c r="E116" s="62" t="s">
        <v>434</v>
      </c>
      <c r="F116" s="62" t="s">
        <v>20</v>
      </c>
      <c r="G116" s="304" t="s">
        <v>21</v>
      </c>
      <c r="H116" s="304" t="s">
        <v>28</v>
      </c>
      <c r="I116" s="304" t="s">
        <v>373</v>
      </c>
      <c r="J116" s="302">
        <v>888</v>
      </c>
      <c r="K116" s="302">
        <v>876.3</v>
      </c>
      <c r="L116" s="302">
        <v>15753.4</v>
      </c>
      <c r="M116" s="302">
        <v>15753.4</v>
      </c>
      <c r="N116" s="302">
        <v>15753.4</v>
      </c>
      <c r="O116" s="302">
        <v>15753.4</v>
      </c>
    </row>
    <row r="117" spans="1:15" ht="62.25" customHeight="1">
      <c r="A117" s="402"/>
      <c r="B117" s="364"/>
      <c r="C117" s="25" t="s">
        <v>435</v>
      </c>
      <c r="D117" s="227" t="s">
        <v>19</v>
      </c>
      <c r="E117" s="62">
        <v>43650</v>
      </c>
      <c r="F117" s="62" t="s">
        <v>20</v>
      </c>
      <c r="G117" s="318"/>
      <c r="H117" s="318"/>
      <c r="I117" s="318"/>
      <c r="J117" s="376"/>
      <c r="K117" s="376"/>
      <c r="L117" s="376"/>
      <c r="M117" s="376"/>
      <c r="N117" s="376"/>
      <c r="O117" s="376"/>
    </row>
    <row r="118" spans="1:15" ht="44.25" customHeight="1">
      <c r="A118" s="402"/>
      <c r="B118" s="364"/>
      <c r="C118" s="15" t="s">
        <v>280</v>
      </c>
      <c r="D118" s="68" t="s">
        <v>19</v>
      </c>
      <c r="E118" s="61" t="s">
        <v>381</v>
      </c>
      <c r="F118" s="60" t="s">
        <v>192</v>
      </c>
      <c r="G118" s="305"/>
      <c r="H118" s="305"/>
      <c r="I118" s="305"/>
      <c r="J118" s="303"/>
      <c r="K118" s="303"/>
      <c r="L118" s="303"/>
      <c r="M118" s="303"/>
      <c r="N118" s="303"/>
      <c r="O118" s="303"/>
    </row>
    <row r="119" spans="1:15" ht="51.75" customHeight="1">
      <c r="A119" s="402"/>
      <c r="B119" s="364"/>
      <c r="C119" s="14" t="s">
        <v>172</v>
      </c>
      <c r="D119" s="67" t="s">
        <v>176</v>
      </c>
      <c r="E119" s="61">
        <v>37902</v>
      </c>
      <c r="F119" s="60" t="s">
        <v>192</v>
      </c>
      <c r="G119" s="6" t="s">
        <v>21</v>
      </c>
      <c r="H119" s="6" t="s">
        <v>28</v>
      </c>
      <c r="I119" s="6" t="s">
        <v>410</v>
      </c>
      <c r="J119" s="11">
        <v>40</v>
      </c>
      <c r="K119" s="11">
        <v>40</v>
      </c>
      <c r="L119" s="11">
        <v>0</v>
      </c>
      <c r="M119" s="11">
        <v>0</v>
      </c>
      <c r="N119" s="11">
        <v>0</v>
      </c>
      <c r="O119" s="11">
        <v>0</v>
      </c>
    </row>
    <row r="120" spans="1:15" ht="51.75" customHeight="1">
      <c r="A120" s="402"/>
      <c r="B120" s="364"/>
      <c r="C120" s="14" t="s">
        <v>172</v>
      </c>
      <c r="D120" s="67" t="s">
        <v>175</v>
      </c>
      <c r="E120" s="61">
        <v>37902</v>
      </c>
      <c r="F120" s="60" t="s">
        <v>192</v>
      </c>
      <c r="G120" s="6" t="s">
        <v>21</v>
      </c>
      <c r="H120" s="6" t="s">
        <v>28</v>
      </c>
      <c r="I120" s="6" t="s">
        <v>311</v>
      </c>
      <c r="J120" s="11">
        <v>462</v>
      </c>
      <c r="K120" s="11">
        <v>462</v>
      </c>
      <c r="L120" s="11">
        <v>0</v>
      </c>
      <c r="M120" s="11">
        <v>0</v>
      </c>
      <c r="N120" s="11">
        <v>0</v>
      </c>
      <c r="O120" s="11">
        <v>0</v>
      </c>
    </row>
    <row r="121" spans="1:15" ht="51.75" customHeight="1">
      <c r="A121" s="402"/>
      <c r="B121" s="364"/>
      <c r="C121" s="14" t="s">
        <v>413</v>
      </c>
      <c r="D121" s="67" t="s">
        <v>19</v>
      </c>
      <c r="E121" s="61">
        <v>39933</v>
      </c>
      <c r="F121" s="60" t="s">
        <v>436</v>
      </c>
      <c r="G121" s="304" t="s">
        <v>21</v>
      </c>
      <c r="H121" s="304" t="s">
        <v>28</v>
      </c>
      <c r="I121" s="304" t="s">
        <v>312</v>
      </c>
      <c r="J121" s="306">
        <v>278.3</v>
      </c>
      <c r="K121" s="306">
        <v>275.05</v>
      </c>
      <c r="L121" s="306">
        <v>60.2</v>
      </c>
      <c r="M121" s="306">
        <v>60.5</v>
      </c>
      <c r="N121" s="306">
        <v>51.9</v>
      </c>
      <c r="O121" s="306">
        <v>51.9</v>
      </c>
    </row>
    <row r="122" spans="1:15" ht="51.75" customHeight="1">
      <c r="A122" s="402"/>
      <c r="B122" s="364"/>
      <c r="C122" s="14" t="s">
        <v>414</v>
      </c>
      <c r="D122" s="67" t="s">
        <v>19</v>
      </c>
      <c r="E122" s="61">
        <v>34704</v>
      </c>
      <c r="F122" s="60" t="s">
        <v>436</v>
      </c>
      <c r="G122" s="318"/>
      <c r="H122" s="318"/>
      <c r="I122" s="318"/>
      <c r="J122" s="319"/>
      <c r="K122" s="319"/>
      <c r="L122" s="319"/>
      <c r="M122" s="319"/>
      <c r="N122" s="319"/>
      <c r="O122" s="319"/>
    </row>
    <row r="123" spans="1:15" ht="30.75" customHeight="1">
      <c r="A123" s="402"/>
      <c r="B123" s="364"/>
      <c r="C123" s="14" t="s">
        <v>56</v>
      </c>
      <c r="D123" s="67" t="s">
        <v>19</v>
      </c>
      <c r="E123" s="61">
        <v>39746</v>
      </c>
      <c r="F123" s="60" t="s">
        <v>436</v>
      </c>
      <c r="G123" s="318"/>
      <c r="H123" s="318"/>
      <c r="I123" s="318"/>
      <c r="J123" s="319"/>
      <c r="K123" s="319"/>
      <c r="L123" s="319"/>
      <c r="M123" s="319"/>
      <c r="N123" s="319"/>
      <c r="O123" s="319"/>
    </row>
    <row r="124" spans="1:15" ht="30.75" customHeight="1">
      <c r="A124" s="402"/>
      <c r="B124" s="364"/>
      <c r="C124" s="14" t="s">
        <v>172</v>
      </c>
      <c r="D124" s="67" t="s">
        <v>176</v>
      </c>
      <c r="E124" s="61">
        <v>37902</v>
      </c>
      <c r="F124" s="60" t="s">
        <v>192</v>
      </c>
      <c r="G124" s="305"/>
      <c r="H124" s="305"/>
      <c r="I124" s="305"/>
      <c r="J124" s="307"/>
      <c r="K124" s="307"/>
      <c r="L124" s="307"/>
      <c r="M124" s="307"/>
      <c r="N124" s="307"/>
      <c r="O124" s="307"/>
    </row>
    <row r="125" spans="1:15" ht="30.75" customHeight="1">
      <c r="A125" s="402"/>
      <c r="B125" s="364"/>
      <c r="C125" s="14" t="s">
        <v>422</v>
      </c>
      <c r="D125" s="67" t="s">
        <v>19</v>
      </c>
      <c r="E125" s="61">
        <v>38786</v>
      </c>
      <c r="F125" s="60" t="s">
        <v>192</v>
      </c>
      <c r="G125" s="304" t="s">
        <v>21</v>
      </c>
      <c r="H125" s="304" t="s">
        <v>28</v>
      </c>
      <c r="I125" s="304" t="s">
        <v>313</v>
      </c>
      <c r="J125" s="306">
        <v>122.2</v>
      </c>
      <c r="K125" s="306">
        <v>108.95</v>
      </c>
      <c r="L125" s="306">
        <v>118.8</v>
      </c>
      <c r="M125" s="306">
        <v>120.7</v>
      </c>
      <c r="N125" s="306">
        <v>121.7</v>
      </c>
      <c r="O125" s="306">
        <v>121.7</v>
      </c>
    </row>
    <row r="126" spans="1:15" ht="30.75" customHeight="1">
      <c r="A126" s="402"/>
      <c r="B126" s="364"/>
      <c r="C126" s="14" t="s">
        <v>172</v>
      </c>
      <c r="D126" s="67" t="s">
        <v>176</v>
      </c>
      <c r="E126" s="61">
        <v>37902</v>
      </c>
      <c r="F126" s="60" t="s">
        <v>192</v>
      </c>
      <c r="G126" s="305"/>
      <c r="H126" s="305"/>
      <c r="I126" s="305"/>
      <c r="J126" s="307"/>
      <c r="K126" s="307"/>
      <c r="L126" s="307"/>
      <c r="M126" s="307"/>
      <c r="N126" s="307"/>
      <c r="O126" s="307"/>
    </row>
    <row r="127" spans="1:15" ht="30.75" customHeight="1">
      <c r="A127" s="402"/>
      <c r="B127" s="364"/>
      <c r="C127" s="29" t="s">
        <v>422</v>
      </c>
      <c r="D127" s="67" t="s">
        <v>19</v>
      </c>
      <c r="E127" s="61">
        <v>38786</v>
      </c>
      <c r="F127" s="60" t="s">
        <v>192</v>
      </c>
      <c r="G127" s="304" t="s">
        <v>21</v>
      </c>
      <c r="H127" s="304" t="s">
        <v>28</v>
      </c>
      <c r="I127" s="304" t="s">
        <v>514</v>
      </c>
      <c r="J127" s="306">
        <v>0</v>
      </c>
      <c r="K127" s="306">
        <v>0</v>
      </c>
      <c r="L127" s="306">
        <v>0</v>
      </c>
      <c r="M127" s="306">
        <v>0</v>
      </c>
      <c r="N127" s="306">
        <v>417.8</v>
      </c>
      <c r="O127" s="306">
        <v>417.8</v>
      </c>
    </row>
    <row r="128" spans="1:15" ht="99.75" customHeight="1">
      <c r="A128" s="402"/>
      <c r="B128" s="364"/>
      <c r="C128" s="29" t="s">
        <v>549</v>
      </c>
      <c r="D128" s="89" t="s">
        <v>19</v>
      </c>
      <c r="E128" s="84">
        <v>44516</v>
      </c>
      <c r="F128" s="60" t="s">
        <v>192</v>
      </c>
      <c r="G128" s="305"/>
      <c r="H128" s="305"/>
      <c r="I128" s="305"/>
      <c r="J128" s="307"/>
      <c r="K128" s="307"/>
      <c r="L128" s="307"/>
      <c r="M128" s="307"/>
      <c r="N128" s="307"/>
      <c r="O128" s="307"/>
    </row>
    <row r="129" spans="1:15" ht="46.5" customHeight="1">
      <c r="A129" s="402"/>
      <c r="B129" s="364"/>
      <c r="C129" s="29" t="s">
        <v>405</v>
      </c>
      <c r="D129" s="228" t="s">
        <v>19</v>
      </c>
      <c r="E129" s="84">
        <v>42635</v>
      </c>
      <c r="F129" s="60" t="s">
        <v>192</v>
      </c>
      <c r="G129" s="6" t="s">
        <v>21</v>
      </c>
      <c r="H129" s="6" t="s">
        <v>28</v>
      </c>
      <c r="I129" s="6" t="s">
        <v>323</v>
      </c>
      <c r="J129" s="31">
        <v>241.1</v>
      </c>
      <c r="K129" s="31">
        <v>241</v>
      </c>
      <c r="L129" s="31">
        <v>0</v>
      </c>
      <c r="M129" s="31">
        <v>0</v>
      </c>
      <c r="N129" s="31">
        <v>0</v>
      </c>
      <c r="O129" s="31">
        <v>0</v>
      </c>
    </row>
    <row r="130" spans="1:15" ht="51" customHeight="1">
      <c r="A130" s="402"/>
      <c r="B130" s="364"/>
      <c r="C130" s="199" t="s">
        <v>284</v>
      </c>
      <c r="D130" s="68" t="s">
        <v>285</v>
      </c>
      <c r="E130" s="61">
        <v>37902</v>
      </c>
      <c r="F130" s="60" t="s">
        <v>20</v>
      </c>
      <c r="G130" s="335" t="s">
        <v>21</v>
      </c>
      <c r="H130" s="335" t="s">
        <v>28</v>
      </c>
      <c r="I130" s="335" t="s">
        <v>318</v>
      </c>
      <c r="J130" s="330">
        <v>52883.1</v>
      </c>
      <c r="K130" s="330">
        <v>51235.1</v>
      </c>
      <c r="L130" s="330">
        <v>51874.4</v>
      </c>
      <c r="M130" s="330">
        <v>50620.2</v>
      </c>
      <c r="N130" s="330">
        <v>48683.8</v>
      </c>
      <c r="O130" s="330">
        <v>48683.8</v>
      </c>
    </row>
    <row r="131" spans="1:15" ht="45" customHeight="1">
      <c r="A131" s="402"/>
      <c r="B131" s="364"/>
      <c r="C131" s="199" t="s">
        <v>415</v>
      </c>
      <c r="D131" s="68" t="s">
        <v>19</v>
      </c>
      <c r="E131" s="61">
        <v>33925</v>
      </c>
      <c r="F131" s="60" t="s">
        <v>20</v>
      </c>
      <c r="G131" s="389"/>
      <c r="H131" s="389"/>
      <c r="I131" s="389"/>
      <c r="J131" s="331"/>
      <c r="K131" s="331"/>
      <c r="L131" s="331"/>
      <c r="M131" s="331"/>
      <c r="N131" s="331"/>
      <c r="O131" s="331"/>
    </row>
    <row r="132" spans="1:15" ht="51" customHeight="1">
      <c r="A132" s="402"/>
      <c r="B132" s="364"/>
      <c r="C132" s="25" t="s">
        <v>271</v>
      </c>
      <c r="D132" s="74" t="s">
        <v>19</v>
      </c>
      <c r="E132" s="108">
        <v>44074</v>
      </c>
      <c r="F132" s="60" t="s">
        <v>192</v>
      </c>
      <c r="G132" s="389"/>
      <c r="H132" s="389"/>
      <c r="I132" s="389"/>
      <c r="J132" s="331"/>
      <c r="K132" s="331"/>
      <c r="L132" s="331"/>
      <c r="M132" s="331"/>
      <c r="N132" s="331"/>
      <c r="O132" s="331"/>
    </row>
    <row r="133" spans="1:15" ht="85.5" customHeight="1">
      <c r="A133" s="402"/>
      <c r="B133" s="364"/>
      <c r="C133" s="200" t="s">
        <v>505</v>
      </c>
      <c r="D133" s="76" t="s">
        <v>19</v>
      </c>
      <c r="E133" s="108">
        <v>44449</v>
      </c>
      <c r="F133" s="108" t="s">
        <v>20</v>
      </c>
      <c r="G133" s="389"/>
      <c r="H133" s="389"/>
      <c r="I133" s="389"/>
      <c r="J133" s="331"/>
      <c r="K133" s="331"/>
      <c r="L133" s="331"/>
      <c r="M133" s="331"/>
      <c r="N133" s="331"/>
      <c r="O133" s="331"/>
    </row>
    <row r="134" spans="1:15" ht="75" customHeight="1">
      <c r="A134" s="402"/>
      <c r="B134" s="364"/>
      <c r="C134" s="215" t="s">
        <v>257</v>
      </c>
      <c r="D134" s="68" t="s">
        <v>19</v>
      </c>
      <c r="E134" s="61">
        <v>43709</v>
      </c>
      <c r="F134" s="60" t="s">
        <v>20</v>
      </c>
      <c r="G134" s="336"/>
      <c r="H134" s="336"/>
      <c r="I134" s="336"/>
      <c r="J134" s="332"/>
      <c r="K134" s="332"/>
      <c r="L134" s="332"/>
      <c r="M134" s="332"/>
      <c r="N134" s="332"/>
      <c r="O134" s="332"/>
    </row>
    <row r="135" spans="1:15" ht="54.75" customHeight="1">
      <c r="A135" s="402"/>
      <c r="B135" s="364"/>
      <c r="C135" s="198" t="s">
        <v>226</v>
      </c>
      <c r="D135" s="192" t="s">
        <v>19</v>
      </c>
      <c r="E135" s="191">
        <v>43635</v>
      </c>
      <c r="F135" s="60" t="s">
        <v>20</v>
      </c>
      <c r="G135" s="28" t="s">
        <v>21</v>
      </c>
      <c r="H135" s="28" t="s">
        <v>28</v>
      </c>
      <c r="I135" s="28" t="s">
        <v>228</v>
      </c>
      <c r="J135" s="24">
        <v>11401.2</v>
      </c>
      <c r="K135" s="24">
        <v>11401.2</v>
      </c>
      <c r="L135" s="24">
        <v>15258.1</v>
      </c>
      <c r="M135" s="24">
        <v>15431.5</v>
      </c>
      <c r="N135" s="24">
        <v>17218.4</v>
      </c>
      <c r="O135" s="24">
        <v>17218.4</v>
      </c>
    </row>
    <row r="136" spans="1:15" ht="54.75" customHeight="1">
      <c r="A136" s="402"/>
      <c r="B136" s="364"/>
      <c r="C136" s="198" t="s">
        <v>414</v>
      </c>
      <c r="D136" s="232" t="s">
        <v>19</v>
      </c>
      <c r="E136" s="231">
        <v>34704</v>
      </c>
      <c r="F136" s="60" t="s">
        <v>20</v>
      </c>
      <c r="G136" s="335" t="s">
        <v>21</v>
      </c>
      <c r="H136" s="335" t="s">
        <v>28</v>
      </c>
      <c r="I136" s="372" t="s">
        <v>320</v>
      </c>
      <c r="J136" s="330">
        <v>1170.65</v>
      </c>
      <c r="K136" s="330">
        <v>1150.7</v>
      </c>
      <c r="L136" s="330">
        <v>1036.5</v>
      </c>
      <c r="M136" s="330">
        <v>885.3</v>
      </c>
      <c r="N136" s="330">
        <v>741.3</v>
      </c>
      <c r="O136" s="330">
        <v>741.3</v>
      </c>
    </row>
    <row r="137" spans="1:15" ht="54.75" customHeight="1">
      <c r="A137" s="402"/>
      <c r="B137" s="364"/>
      <c r="C137" s="198" t="s">
        <v>413</v>
      </c>
      <c r="D137" s="232" t="s">
        <v>19</v>
      </c>
      <c r="E137" s="231">
        <v>39933</v>
      </c>
      <c r="F137" s="60" t="s">
        <v>20</v>
      </c>
      <c r="G137" s="389"/>
      <c r="H137" s="389"/>
      <c r="I137" s="390"/>
      <c r="J137" s="331"/>
      <c r="K137" s="331"/>
      <c r="L137" s="331"/>
      <c r="M137" s="331"/>
      <c r="N137" s="331"/>
      <c r="O137" s="331"/>
    </row>
    <row r="138" spans="1:15" ht="54.75" customHeight="1">
      <c r="A138" s="402"/>
      <c r="B138" s="364"/>
      <c r="C138" s="198" t="s">
        <v>417</v>
      </c>
      <c r="D138" s="232" t="s">
        <v>285</v>
      </c>
      <c r="E138" s="231">
        <v>37902</v>
      </c>
      <c r="F138" s="60" t="s">
        <v>20</v>
      </c>
      <c r="G138" s="389"/>
      <c r="H138" s="389"/>
      <c r="I138" s="390"/>
      <c r="J138" s="331"/>
      <c r="K138" s="331"/>
      <c r="L138" s="331"/>
      <c r="M138" s="331"/>
      <c r="N138" s="331"/>
      <c r="O138" s="331"/>
    </row>
    <row r="139" spans="1:15" ht="34.5" customHeight="1">
      <c r="A139" s="402"/>
      <c r="B139" s="364"/>
      <c r="C139" s="157" t="s">
        <v>56</v>
      </c>
      <c r="D139" s="74" t="s">
        <v>19</v>
      </c>
      <c r="E139" s="61">
        <v>39746</v>
      </c>
      <c r="F139" s="60" t="s">
        <v>20</v>
      </c>
      <c r="G139" s="336"/>
      <c r="H139" s="336"/>
      <c r="I139" s="373"/>
      <c r="J139" s="332"/>
      <c r="K139" s="332"/>
      <c r="L139" s="332"/>
      <c r="M139" s="332"/>
      <c r="N139" s="332"/>
      <c r="O139" s="332"/>
    </row>
    <row r="140" spans="1:15" ht="51" customHeight="1">
      <c r="A140" s="402"/>
      <c r="B140" s="364"/>
      <c r="C140" s="14" t="s">
        <v>172</v>
      </c>
      <c r="D140" s="67" t="s">
        <v>176</v>
      </c>
      <c r="E140" s="61">
        <v>37902</v>
      </c>
      <c r="F140" s="60" t="s">
        <v>192</v>
      </c>
      <c r="G140" s="9" t="s">
        <v>21</v>
      </c>
      <c r="H140" s="9" t="s">
        <v>28</v>
      </c>
      <c r="I140" s="47" t="s">
        <v>319</v>
      </c>
      <c r="J140" s="10">
        <v>1277.7</v>
      </c>
      <c r="K140" s="10">
        <v>1277.7</v>
      </c>
      <c r="L140" s="10">
        <v>542</v>
      </c>
      <c r="M140" s="10">
        <v>967</v>
      </c>
      <c r="N140" s="10">
        <v>846.1</v>
      </c>
      <c r="O140" s="10">
        <v>846.1</v>
      </c>
    </row>
    <row r="141" spans="1:15" ht="60.75" customHeight="1">
      <c r="A141" s="402"/>
      <c r="B141" s="364"/>
      <c r="C141" s="14" t="s">
        <v>417</v>
      </c>
      <c r="D141" s="67" t="s">
        <v>285</v>
      </c>
      <c r="E141" s="61">
        <v>37902</v>
      </c>
      <c r="F141" s="143" t="s">
        <v>20</v>
      </c>
      <c r="G141" s="9" t="s">
        <v>21</v>
      </c>
      <c r="H141" s="9" t="s">
        <v>28</v>
      </c>
      <c r="I141" s="277" t="s">
        <v>325</v>
      </c>
      <c r="J141" s="10">
        <v>0</v>
      </c>
      <c r="K141" s="10">
        <v>0</v>
      </c>
      <c r="L141" s="10">
        <v>550</v>
      </c>
      <c r="M141" s="10">
        <v>160</v>
      </c>
      <c r="N141" s="10">
        <v>1017.2</v>
      </c>
      <c r="O141" s="10">
        <v>1017.2</v>
      </c>
    </row>
    <row r="142" spans="1:15" ht="34.5" customHeight="1">
      <c r="A142" s="402"/>
      <c r="B142" s="364"/>
      <c r="C142" s="15" t="s">
        <v>363</v>
      </c>
      <c r="D142" s="74" t="s">
        <v>19</v>
      </c>
      <c r="E142" s="61">
        <v>42473</v>
      </c>
      <c r="F142" s="85" t="s">
        <v>20</v>
      </c>
      <c r="G142" s="9" t="s">
        <v>21</v>
      </c>
      <c r="H142" s="9" t="s">
        <v>28</v>
      </c>
      <c r="I142" s="196" t="s">
        <v>517</v>
      </c>
      <c r="J142" s="10">
        <v>3774.8</v>
      </c>
      <c r="K142" s="10">
        <v>3774.6</v>
      </c>
      <c r="L142" s="10">
        <v>0</v>
      </c>
      <c r="M142" s="10">
        <v>1304.9</v>
      </c>
      <c r="N142" s="10">
        <v>0</v>
      </c>
      <c r="O142" s="10">
        <v>0</v>
      </c>
    </row>
    <row r="143" spans="1:15" ht="74.25" customHeight="1">
      <c r="A143" s="295"/>
      <c r="B143" s="291"/>
      <c r="C143" s="296" t="s">
        <v>256</v>
      </c>
      <c r="D143" s="67" t="s">
        <v>19</v>
      </c>
      <c r="E143" s="61">
        <v>40144</v>
      </c>
      <c r="F143" s="60" t="s">
        <v>20</v>
      </c>
      <c r="G143" s="9" t="s">
        <v>21</v>
      </c>
      <c r="H143" s="9" t="s">
        <v>28</v>
      </c>
      <c r="I143" s="9" t="s">
        <v>233</v>
      </c>
      <c r="J143" s="10">
        <v>383.2</v>
      </c>
      <c r="K143" s="10">
        <v>382.8</v>
      </c>
      <c r="L143" s="10">
        <v>296.7</v>
      </c>
      <c r="M143" s="10">
        <v>349</v>
      </c>
      <c r="N143" s="10">
        <v>363</v>
      </c>
      <c r="O143" s="10">
        <v>363</v>
      </c>
    </row>
    <row r="144" spans="1:15" ht="69" customHeight="1">
      <c r="A144" s="380" t="s">
        <v>105</v>
      </c>
      <c r="B144" s="396" t="s">
        <v>157</v>
      </c>
      <c r="C144" s="320" t="s">
        <v>361</v>
      </c>
      <c r="D144" s="322" t="s">
        <v>19</v>
      </c>
      <c r="E144" s="314">
        <v>44197</v>
      </c>
      <c r="F144" s="324">
        <v>45291</v>
      </c>
      <c r="G144" s="304" t="s">
        <v>21</v>
      </c>
      <c r="H144" s="304" t="s">
        <v>21</v>
      </c>
      <c r="I144" s="304" t="s">
        <v>321</v>
      </c>
      <c r="J144" s="302">
        <v>2457</v>
      </c>
      <c r="K144" s="302">
        <v>2457</v>
      </c>
      <c r="L144" s="302">
        <v>1907</v>
      </c>
      <c r="M144" s="302">
        <v>1907</v>
      </c>
      <c r="N144" s="302">
        <v>1907</v>
      </c>
      <c r="O144" s="302">
        <v>1907</v>
      </c>
    </row>
    <row r="145" spans="1:15" ht="21.75" customHeight="1">
      <c r="A145" s="381"/>
      <c r="B145" s="397"/>
      <c r="C145" s="321"/>
      <c r="D145" s="323"/>
      <c r="E145" s="315"/>
      <c r="F145" s="325"/>
      <c r="G145" s="318"/>
      <c r="H145" s="318"/>
      <c r="I145" s="318"/>
      <c r="J145" s="376"/>
      <c r="K145" s="376"/>
      <c r="L145" s="376"/>
      <c r="M145" s="376"/>
      <c r="N145" s="376"/>
      <c r="O145" s="376"/>
    </row>
    <row r="146" spans="1:15" ht="42.75" customHeight="1">
      <c r="A146" s="381"/>
      <c r="B146" s="397"/>
      <c r="C146" s="130" t="s">
        <v>443</v>
      </c>
      <c r="D146" s="152" t="s">
        <v>406</v>
      </c>
      <c r="E146" s="84">
        <v>37902</v>
      </c>
      <c r="F146" s="72" t="s">
        <v>20</v>
      </c>
      <c r="G146" s="318"/>
      <c r="H146" s="318"/>
      <c r="I146" s="318"/>
      <c r="J146" s="376"/>
      <c r="K146" s="376"/>
      <c r="L146" s="376"/>
      <c r="M146" s="376"/>
      <c r="N146" s="376"/>
      <c r="O146" s="376"/>
    </row>
    <row r="147" spans="1:15" ht="72.75" customHeight="1">
      <c r="A147" s="381"/>
      <c r="B147" s="397"/>
      <c r="C147" s="130" t="s">
        <v>260</v>
      </c>
      <c r="D147" s="77" t="s">
        <v>19</v>
      </c>
      <c r="E147" s="177">
        <v>43831</v>
      </c>
      <c r="F147" s="72">
        <v>44926</v>
      </c>
      <c r="G147" s="305"/>
      <c r="H147" s="305"/>
      <c r="I147" s="305"/>
      <c r="J147" s="303"/>
      <c r="K147" s="303"/>
      <c r="L147" s="303"/>
      <c r="M147" s="303"/>
      <c r="N147" s="303"/>
      <c r="O147" s="303"/>
    </row>
    <row r="148" spans="1:15" ht="51.75" customHeight="1">
      <c r="A148" s="381"/>
      <c r="B148" s="397"/>
      <c r="C148" s="130" t="s">
        <v>284</v>
      </c>
      <c r="D148" s="152" t="s">
        <v>406</v>
      </c>
      <c r="E148" s="84">
        <v>37902</v>
      </c>
      <c r="F148" s="85" t="s">
        <v>20</v>
      </c>
      <c r="G148" s="28" t="s">
        <v>21</v>
      </c>
      <c r="H148" s="28" t="s">
        <v>21</v>
      </c>
      <c r="I148" s="28" t="s">
        <v>401</v>
      </c>
      <c r="J148" s="34">
        <v>231</v>
      </c>
      <c r="K148" s="204">
        <v>231</v>
      </c>
      <c r="L148" s="34">
        <v>0</v>
      </c>
      <c r="M148" s="34">
        <v>0</v>
      </c>
      <c r="N148" s="34">
        <v>0</v>
      </c>
      <c r="O148" s="34">
        <v>0</v>
      </c>
    </row>
    <row r="149" spans="1:15" ht="51.75" customHeight="1">
      <c r="A149" s="381"/>
      <c r="B149" s="397"/>
      <c r="C149" s="170" t="s">
        <v>274</v>
      </c>
      <c r="D149" s="68" t="s">
        <v>19</v>
      </c>
      <c r="E149" s="107" t="s">
        <v>382</v>
      </c>
      <c r="F149" s="60" t="s">
        <v>20</v>
      </c>
      <c r="G149" s="304" t="s">
        <v>21</v>
      </c>
      <c r="H149" s="304" t="s">
        <v>21</v>
      </c>
      <c r="I149" s="304" t="s">
        <v>74</v>
      </c>
      <c r="J149" s="302">
        <v>952</v>
      </c>
      <c r="K149" s="302">
        <v>952</v>
      </c>
      <c r="L149" s="302">
        <v>1046.3</v>
      </c>
      <c r="M149" s="302">
        <v>1046.4</v>
      </c>
      <c r="N149" s="302">
        <v>1046.4</v>
      </c>
      <c r="O149" s="302">
        <v>1046.4</v>
      </c>
    </row>
    <row r="150" spans="1:15" ht="83.25" customHeight="1">
      <c r="A150" s="381"/>
      <c r="B150" s="397"/>
      <c r="C150" s="453" t="s">
        <v>272</v>
      </c>
      <c r="D150" s="322" t="s">
        <v>19</v>
      </c>
      <c r="E150" s="353">
        <v>42415</v>
      </c>
      <c r="F150" s="316" t="s">
        <v>20</v>
      </c>
      <c r="G150" s="318"/>
      <c r="H150" s="318"/>
      <c r="I150" s="318"/>
      <c r="J150" s="376"/>
      <c r="K150" s="376"/>
      <c r="L150" s="376"/>
      <c r="M150" s="376"/>
      <c r="N150" s="376"/>
      <c r="O150" s="376"/>
    </row>
    <row r="151" spans="1:15" ht="56.25" customHeight="1">
      <c r="A151" s="382"/>
      <c r="B151" s="398"/>
      <c r="C151" s="454"/>
      <c r="D151" s="323"/>
      <c r="E151" s="354"/>
      <c r="F151" s="317"/>
      <c r="G151" s="305"/>
      <c r="H151" s="305"/>
      <c r="I151" s="305"/>
      <c r="J151" s="303"/>
      <c r="K151" s="303"/>
      <c r="L151" s="303"/>
      <c r="M151" s="303"/>
      <c r="N151" s="303"/>
      <c r="O151" s="303"/>
    </row>
    <row r="152" spans="1:15" ht="44.25" customHeight="1">
      <c r="A152" s="380" t="s">
        <v>106</v>
      </c>
      <c r="B152" s="367" t="s">
        <v>107</v>
      </c>
      <c r="C152" s="310" t="s">
        <v>218</v>
      </c>
      <c r="D152" s="312" t="s">
        <v>19</v>
      </c>
      <c r="E152" s="314" t="s">
        <v>55</v>
      </c>
      <c r="F152" s="316" t="s">
        <v>20</v>
      </c>
      <c r="G152" s="304" t="s">
        <v>21</v>
      </c>
      <c r="H152" s="304" t="s">
        <v>23</v>
      </c>
      <c r="I152" s="304" t="s">
        <v>322</v>
      </c>
      <c r="J152" s="306">
        <v>17743.9</v>
      </c>
      <c r="K152" s="306">
        <v>16815.2</v>
      </c>
      <c r="L152" s="306">
        <v>25073</v>
      </c>
      <c r="M152" s="306">
        <v>21342.6</v>
      </c>
      <c r="N152" s="306">
        <v>20653.5</v>
      </c>
      <c r="O152" s="306">
        <v>20653.5</v>
      </c>
    </row>
    <row r="153" spans="1:15" ht="27" customHeight="1">
      <c r="A153" s="402"/>
      <c r="B153" s="364"/>
      <c r="C153" s="311"/>
      <c r="D153" s="313"/>
      <c r="E153" s="315"/>
      <c r="F153" s="317"/>
      <c r="G153" s="318"/>
      <c r="H153" s="318"/>
      <c r="I153" s="318"/>
      <c r="J153" s="319"/>
      <c r="K153" s="319"/>
      <c r="L153" s="319"/>
      <c r="M153" s="319"/>
      <c r="N153" s="319"/>
      <c r="O153" s="319"/>
    </row>
    <row r="154" spans="1:15" ht="84" customHeight="1">
      <c r="A154" s="402"/>
      <c r="B154" s="364"/>
      <c r="C154" s="58" t="s">
        <v>207</v>
      </c>
      <c r="D154" s="79" t="s">
        <v>19</v>
      </c>
      <c r="E154" s="107">
        <v>43042</v>
      </c>
      <c r="F154" s="86" t="s">
        <v>20</v>
      </c>
      <c r="G154" s="318"/>
      <c r="H154" s="318"/>
      <c r="I154" s="318"/>
      <c r="J154" s="319"/>
      <c r="K154" s="319"/>
      <c r="L154" s="319"/>
      <c r="M154" s="319"/>
      <c r="N154" s="319"/>
      <c r="O154" s="319"/>
    </row>
    <row r="155" spans="1:15" ht="108" customHeight="1">
      <c r="A155" s="402"/>
      <c r="B155" s="364"/>
      <c r="C155" s="110" t="s">
        <v>271</v>
      </c>
      <c r="D155" s="106" t="s">
        <v>19</v>
      </c>
      <c r="E155" s="107">
        <v>44074</v>
      </c>
      <c r="F155" s="86" t="s">
        <v>20</v>
      </c>
      <c r="G155" s="318"/>
      <c r="H155" s="318"/>
      <c r="I155" s="318"/>
      <c r="J155" s="319"/>
      <c r="K155" s="319"/>
      <c r="L155" s="319"/>
      <c r="M155" s="319"/>
      <c r="N155" s="319"/>
      <c r="O155" s="319"/>
    </row>
    <row r="156" spans="1:15" ht="71.25" customHeight="1">
      <c r="A156" s="402"/>
      <c r="B156" s="364"/>
      <c r="C156" s="200" t="s">
        <v>505</v>
      </c>
      <c r="D156" s="76" t="s">
        <v>19</v>
      </c>
      <c r="E156" s="108">
        <v>44449</v>
      </c>
      <c r="F156" s="108" t="s">
        <v>20</v>
      </c>
      <c r="G156" s="318"/>
      <c r="H156" s="318"/>
      <c r="I156" s="318"/>
      <c r="J156" s="319"/>
      <c r="K156" s="319"/>
      <c r="L156" s="319"/>
      <c r="M156" s="319"/>
      <c r="N156" s="319"/>
      <c r="O156" s="319"/>
    </row>
    <row r="157" spans="1:15" ht="87" customHeight="1">
      <c r="A157" s="402"/>
      <c r="B157" s="364"/>
      <c r="C157" s="14" t="s">
        <v>91</v>
      </c>
      <c r="D157" s="67" t="s">
        <v>19</v>
      </c>
      <c r="E157" s="108">
        <v>43098</v>
      </c>
      <c r="F157" s="70" t="s">
        <v>20</v>
      </c>
      <c r="G157" s="305"/>
      <c r="H157" s="305"/>
      <c r="I157" s="305"/>
      <c r="J157" s="307"/>
      <c r="K157" s="307"/>
      <c r="L157" s="307"/>
      <c r="M157" s="307"/>
      <c r="N157" s="307"/>
      <c r="O157" s="307"/>
    </row>
    <row r="158" spans="1:15" ht="58.5" customHeight="1">
      <c r="A158" s="402"/>
      <c r="B158" s="364"/>
      <c r="C158" s="29" t="s">
        <v>519</v>
      </c>
      <c r="D158" s="290" t="s">
        <v>19</v>
      </c>
      <c r="E158" s="280" t="s">
        <v>44</v>
      </c>
      <c r="F158" s="70" t="s">
        <v>20</v>
      </c>
      <c r="G158" s="278" t="s">
        <v>21</v>
      </c>
      <c r="H158" s="278" t="s">
        <v>23</v>
      </c>
      <c r="I158" s="278" t="s">
        <v>339</v>
      </c>
      <c r="J158" s="276">
        <v>0</v>
      </c>
      <c r="K158" s="276">
        <v>0</v>
      </c>
      <c r="L158" s="276">
        <v>900</v>
      </c>
      <c r="M158" s="276">
        <v>0</v>
      </c>
      <c r="N158" s="276">
        <v>0</v>
      </c>
      <c r="O158" s="276">
        <v>0</v>
      </c>
    </row>
    <row r="159" spans="1:15" ht="30.75" customHeight="1">
      <c r="A159" s="402"/>
      <c r="B159" s="364"/>
      <c r="C159" s="198" t="s">
        <v>226</v>
      </c>
      <c r="D159" s="192" t="s">
        <v>19</v>
      </c>
      <c r="E159" s="191">
        <v>43635</v>
      </c>
      <c r="F159" s="143" t="s">
        <v>20</v>
      </c>
      <c r="G159" s="28" t="s">
        <v>21</v>
      </c>
      <c r="H159" s="28" t="s">
        <v>23</v>
      </c>
      <c r="I159" s="28" t="s">
        <v>296</v>
      </c>
      <c r="J159" s="24">
        <v>9401.2</v>
      </c>
      <c r="K159" s="24">
        <v>9201.3</v>
      </c>
      <c r="L159" s="24">
        <v>6809.2</v>
      </c>
      <c r="M159" s="24">
        <v>6886.6</v>
      </c>
      <c r="N159" s="24">
        <v>7684.1</v>
      </c>
      <c r="O159" s="24">
        <v>7684.1</v>
      </c>
    </row>
    <row r="160" spans="1:15" ht="33.75" customHeight="1">
      <c r="A160" s="402"/>
      <c r="B160" s="364"/>
      <c r="C160" s="14" t="s">
        <v>413</v>
      </c>
      <c r="D160" s="67" t="s">
        <v>19</v>
      </c>
      <c r="E160" s="61">
        <v>39933</v>
      </c>
      <c r="F160" s="60" t="s">
        <v>20</v>
      </c>
      <c r="G160" s="304" t="s">
        <v>21</v>
      </c>
      <c r="H160" s="304" t="s">
        <v>23</v>
      </c>
      <c r="I160" s="304" t="s">
        <v>312</v>
      </c>
      <c r="J160" s="306">
        <v>94.25</v>
      </c>
      <c r="K160" s="306">
        <v>86.6</v>
      </c>
      <c r="L160" s="306">
        <v>0</v>
      </c>
      <c r="M160" s="306">
        <v>0</v>
      </c>
      <c r="N160" s="306">
        <v>0</v>
      </c>
      <c r="O160" s="306">
        <v>0</v>
      </c>
    </row>
    <row r="161" spans="1:15" ht="33.75" customHeight="1">
      <c r="A161" s="402"/>
      <c r="B161" s="364"/>
      <c r="C161" s="14" t="s">
        <v>56</v>
      </c>
      <c r="D161" s="67" t="s">
        <v>19</v>
      </c>
      <c r="E161" s="61">
        <v>39746</v>
      </c>
      <c r="F161" s="60" t="s">
        <v>20</v>
      </c>
      <c r="G161" s="318"/>
      <c r="H161" s="318"/>
      <c r="I161" s="318"/>
      <c r="J161" s="319"/>
      <c r="K161" s="319"/>
      <c r="L161" s="319"/>
      <c r="M161" s="319"/>
      <c r="N161" s="319"/>
      <c r="O161" s="319"/>
    </row>
    <row r="162" spans="1:15" ht="33.75" customHeight="1">
      <c r="A162" s="402"/>
      <c r="B162" s="368"/>
      <c r="C162" s="243" t="s">
        <v>414</v>
      </c>
      <c r="D162" s="89" t="s">
        <v>19</v>
      </c>
      <c r="E162" s="84">
        <v>34704</v>
      </c>
      <c r="F162" s="143" t="s">
        <v>20</v>
      </c>
      <c r="G162" s="305"/>
      <c r="H162" s="305"/>
      <c r="I162" s="305"/>
      <c r="J162" s="307"/>
      <c r="K162" s="307"/>
      <c r="L162" s="307"/>
      <c r="M162" s="307"/>
      <c r="N162" s="307"/>
      <c r="O162" s="307"/>
    </row>
    <row r="163" spans="1:15" ht="33.75" customHeight="1">
      <c r="A163" s="402"/>
      <c r="B163" s="368"/>
      <c r="C163" s="14" t="s">
        <v>422</v>
      </c>
      <c r="D163" s="67" t="s">
        <v>19</v>
      </c>
      <c r="E163" s="61">
        <v>38786</v>
      </c>
      <c r="F163" s="60" t="s">
        <v>20</v>
      </c>
      <c r="G163" s="247" t="s">
        <v>21</v>
      </c>
      <c r="H163" s="6" t="s">
        <v>23</v>
      </c>
      <c r="I163" s="6" t="s">
        <v>313</v>
      </c>
      <c r="J163" s="31">
        <v>114</v>
      </c>
      <c r="K163" s="31">
        <v>104.5</v>
      </c>
      <c r="L163" s="31">
        <v>0</v>
      </c>
      <c r="M163" s="31">
        <v>0</v>
      </c>
      <c r="N163" s="31">
        <v>0</v>
      </c>
      <c r="O163" s="31">
        <v>0</v>
      </c>
    </row>
    <row r="164" spans="1:15" ht="72" customHeight="1">
      <c r="A164" s="402"/>
      <c r="B164" s="364"/>
      <c r="C164" s="14" t="s">
        <v>405</v>
      </c>
      <c r="D164" s="67" t="s">
        <v>19</v>
      </c>
      <c r="E164" s="61">
        <v>42635</v>
      </c>
      <c r="F164" s="60" t="s">
        <v>20</v>
      </c>
      <c r="G164" s="247" t="s">
        <v>21</v>
      </c>
      <c r="H164" s="6" t="s">
        <v>23</v>
      </c>
      <c r="I164" s="6" t="s">
        <v>323</v>
      </c>
      <c r="J164" s="22">
        <v>31</v>
      </c>
      <c r="K164" s="22">
        <v>31</v>
      </c>
      <c r="L164" s="22">
        <v>0</v>
      </c>
      <c r="M164" s="22">
        <v>0</v>
      </c>
      <c r="N164" s="22">
        <v>0</v>
      </c>
      <c r="O164" s="22">
        <v>0</v>
      </c>
    </row>
    <row r="165" spans="1:15" ht="57.75" customHeight="1">
      <c r="A165" s="365" t="s">
        <v>142</v>
      </c>
      <c r="B165" s="383" t="s">
        <v>80</v>
      </c>
      <c r="C165" s="33" t="s">
        <v>443</v>
      </c>
      <c r="D165" s="81" t="s">
        <v>458</v>
      </c>
      <c r="E165" s="61">
        <v>37902</v>
      </c>
      <c r="F165" s="60" t="s">
        <v>20</v>
      </c>
      <c r="G165" s="335" t="s">
        <v>26</v>
      </c>
      <c r="H165" s="335" t="s">
        <v>31</v>
      </c>
      <c r="I165" s="335" t="s">
        <v>298</v>
      </c>
      <c r="J165" s="330">
        <v>0</v>
      </c>
      <c r="K165" s="330">
        <v>0</v>
      </c>
      <c r="L165" s="330">
        <v>2188.4</v>
      </c>
      <c r="M165" s="330">
        <v>0</v>
      </c>
      <c r="N165" s="330">
        <v>0</v>
      </c>
      <c r="O165" s="330">
        <v>0</v>
      </c>
    </row>
    <row r="166" spans="1:15" ht="96.75" customHeight="1">
      <c r="A166" s="366"/>
      <c r="B166" s="383"/>
      <c r="C166" s="33" t="s">
        <v>523</v>
      </c>
      <c r="D166" s="81" t="s">
        <v>19</v>
      </c>
      <c r="E166" s="61">
        <v>43714</v>
      </c>
      <c r="F166" s="60" t="s">
        <v>20</v>
      </c>
      <c r="G166" s="336"/>
      <c r="H166" s="336"/>
      <c r="I166" s="336"/>
      <c r="J166" s="332"/>
      <c r="K166" s="332"/>
      <c r="L166" s="332"/>
      <c r="M166" s="332"/>
      <c r="N166" s="332"/>
      <c r="O166" s="332"/>
    </row>
    <row r="167" spans="1:15" ht="50.25" customHeight="1">
      <c r="A167" s="366"/>
      <c r="B167" s="383"/>
      <c r="C167" s="33" t="s">
        <v>292</v>
      </c>
      <c r="D167" s="76" t="s">
        <v>19</v>
      </c>
      <c r="E167" s="107">
        <v>43466</v>
      </c>
      <c r="F167" s="86" t="s">
        <v>20</v>
      </c>
      <c r="G167" s="346" t="s">
        <v>31</v>
      </c>
      <c r="H167" s="346" t="s">
        <v>28</v>
      </c>
      <c r="I167" s="346" t="s">
        <v>234</v>
      </c>
      <c r="J167" s="330">
        <v>5580</v>
      </c>
      <c r="K167" s="330">
        <v>5577.8</v>
      </c>
      <c r="L167" s="330">
        <v>4904</v>
      </c>
      <c r="M167" s="330">
        <v>2500</v>
      </c>
      <c r="N167" s="330">
        <v>1000</v>
      </c>
      <c r="O167" s="330">
        <v>1000</v>
      </c>
    </row>
    <row r="168" spans="1:15" ht="50.25" customHeight="1">
      <c r="A168" s="366"/>
      <c r="B168" s="383"/>
      <c r="C168" s="238" t="s">
        <v>453</v>
      </c>
      <c r="D168" s="241" t="s">
        <v>461</v>
      </c>
      <c r="E168" s="240">
        <v>38534</v>
      </c>
      <c r="F168" s="241" t="s">
        <v>20</v>
      </c>
      <c r="G168" s="348"/>
      <c r="H168" s="348"/>
      <c r="I168" s="348"/>
      <c r="J168" s="331"/>
      <c r="K168" s="331"/>
      <c r="L168" s="331"/>
      <c r="M168" s="331"/>
      <c r="N168" s="331"/>
      <c r="O168" s="331"/>
    </row>
    <row r="169" spans="1:15" ht="50.25" customHeight="1">
      <c r="A169" s="366"/>
      <c r="B169" s="383"/>
      <c r="C169" s="32" t="s">
        <v>460</v>
      </c>
      <c r="D169" s="76" t="s">
        <v>19</v>
      </c>
      <c r="E169" s="107">
        <v>35976</v>
      </c>
      <c r="F169" s="86" t="s">
        <v>20</v>
      </c>
      <c r="G169" s="348"/>
      <c r="H169" s="348"/>
      <c r="I169" s="348"/>
      <c r="J169" s="331"/>
      <c r="K169" s="331"/>
      <c r="L169" s="331"/>
      <c r="M169" s="331"/>
      <c r="N169" s="331"/>
      <c r="O169" s="331"/>
    </row>
    <row r="170" spans="1:15" ht="50.25" customHeight="1">
      <c r="A170" s="366"/>
      <c r="B170" s="383"/>
      <c r="C170" s="32" t="s">
        <v>459</v>
      </c>
      <c r="D170" s="76" t="s">
        <v>19</v>
      </c>
      <c r="E170" s="107">
        <v>36256</v>
      </c>
      <c r="F170" s="86" t="s">
        <v>20</v>
      </c>
      <c r="G170" s="348"/>
      <c r="H170" s="348"/>
      <c r="I170" s="348"/>
      <c r="J170" s="331"/>
      <c r="K170" s="331"/>
      <c r="L170" s="331"/>
      <c r="M170" s="331"/>
      <c r="N170" s="331"/>
      <c r="O170" s="331"/>
    </row>
    <row r="171" spans="1:15" ht="50.25" customHeight="1">
      <c r="A171" s="366"/>
      <c r="B171" s="383"/>
      <c r="C171" s="32" t="s">
        <v>443</v>
      </c>
      <c r="D171" s="76" t="s">
        <v>458</v>
      </c>
      <c r="E171" s="107">
        <v>37902</v>
      </c>
      <c r="F171" s="86" t="s">
        <v>20</v>
      </c>
      <c r="G171" s="348"/>
      <c r="H171" s="348"/>
      <c r="I171" s="348"/>
      <c r="J171" s="331"/>
      <c r="K171" s="331"/>
      <c r="L171" s="331"/>
      <c r="M171" s="331"/>
      <c r="N171" s="331"/>
      <c r="O171" s="331"/>
    </row>
    <row r="172" spans="1:15" ht="72" customHeight="1">
      <c r="A172" s="366"/>
      <c r="B172" s="383"/>
      <c r="C172" s="33" t="s">
        <v>512</v>
      </c>
      <c r="D172" s="76" t="s">
        <v>19</v>
      </c>
      <c r="E172" s="107">
        <v>43927</v>
      </c>
      <c r="F172" s="86" t="s">
        <v>20</v>
      </c>
      <c r="G172" s="275" t="s">
        <v>26</v>
      </c>
      <c r="H172" s="275" t="s">
        <v>31</v>
      </c>
      <c r="I172" s="275" t="s">
        <v>513</v>
      </c>
      <c r="J172" s="10">
        <v>0</v>
      </c>
      <c r="K172" s="10">
        <v>0</v>
      </c>
      <c r="L172" s="10">
        <v>4777.5</v>
      </c>
      <c r="M172" s="10">
        <v>4832</v>
      </c>
      <c r="N172" s="10">
        <v>4154</v>
      </c>
      <c r="O172" s="10">
        <v>4154</v>
      </c>
    </row>
    <row r="173" spans="1:15" ht="40.5" customHeight="1">
      <c r="A173" s="366"/>
      <c r="B173" s="383"/>
      <c r="C173" s="33" t="s">
        <v>292</v>
      </c>
      <c r="D173" s="81" t="s">
        <v>19</v>
      </c>
      <c r="E173" s="61">
        <v>43466</v>
      </c>
      <c r="F173" s="86" t="s">
        <v>20</v>
      </c>
      <c r="G173" s="275" t="s">
        <v>26</v>
      </c>
      <c r="H173" s="275" t="s">
        <v>31</v>
      </c>
      <c r="I173" s="271" t="s">
        <v>234</v>
      </c>
      <c r="J173" s="140">
        <v>0</v>
      </c>
      <c r="K173" s="140">
        <v>0</v>
      </c>
      <c r="L173" s="10">
        <v>478</v>
      </c>
      <c r="M173" s="10">
        <v>3000</v>
      </c>
      <c r="N173" s="10">
        <v>0</v>
      </c>
      <c r="O173" s="10">
        <v>0</v>
      </c>
    </row>
    <row r="174" spans="1:15" ht="54" customHeight="1">
      <c r="A174" s="365" t="s">
        <v>123</v>
      </c>
      <c r="B174" s="363" t="s">
        <v>37</v>
      </c>
      <c r="C174" s="14" t="s">
        <v>172</v>
      </c>
      <c r="D174" s="67" t="s">
        <v>177</v>
      </c>
      <c r="E174" s="61">
        <v>37902</v>
      </c>
      <c r="F174" s="60" t="s">
        <v>20</v>
      </c>
      <c r="G174" s="335" t="s">
        <v>24</v>
      </c>
      <c r="H174" s="335" t="s">
        <v>25</v>
      </c>
      <c r="I174" s="372" t="s">
        <v>324</v>
      </c>
      <c r="J174" s="330">
        <v>16760.4</v>
      </c>
      <c r="K174" s="330">
        <v>16152.4</v>
      </c>
      <c r="L174" s="330">
        <v>17090</v>
      </c>
      <c r="M174" s="330">
        <v>16811.5</v>
      </c>
      <c r="N174" s="330">
        <v>16810.1</v>
      </c>
      <c r="O174" s="330">
        <v>16810.1</v>
      </c>
    </row>
    <row r="175" spans="1:15" ht="51.75" customHeight="1">
      <c r="A175" s="366"/>
      <c r="B175" s="364"/>
      <c r="C175" s="158" t="s">
        <v>257</v>
      </c>
      <c r="D175" s="68" t="s">
        <v>19</v>
      </c>
      <c r="E175" s="61">
        <v>43709</v>
      </c>
      <c r="F175" s="62" t="s">
        <v>20</v>
      </c>
      <c r="G175" s="389"/>
      <c r="H175" s="389"/>
      <c r="I175" s="390"/>
      <c r="J175" s="331"/>
      <c r="K175" s="331"/>
      <c r="L175" s="331"/>
      <c r="M175" s="331"/>
      <c r="N175" s="331"/>
      <c r="O175" s="331"/>
    </row>
    <row r="176" spans="1:15" ht="80.25" customHeight="1">
      <c r="A176" s="366"/>
      <c r="B176" s="364"/>
      <c r="C176" s="25" t="s">
        <v>271</v>
      </c>
      <c r="D176" s="74" t="s">
        <v>19</v>
      </c>
      <c r="E176" s="108">
        <v>44074</v>
      </c>
      <c r="F176" s="62" t="s">
        <v>20</v>
      </c>
      <c r="G176" s="389"/>
      <c r="H176" s="389"/>
      <c r="I176" s="390"/>
      <c r="J176" s="331"/>
      <c r="K176" s="331"/>
      <c r="L176" s="331"/>
      <c r="M176" s="331"/>
      <c r="N176" s="331"/>
      <c r="O176" s="331"/>
    </row>
    <row r="177" spans="1:15" ht="93.75" customHeight="1">
      <c r="A177" s="366"/>
      <c r="B177" s="364"/>
      <c r="C177" s="25" t="s">
        <v>505</v>
      </c>
      <c r="D177" s="74" t="s">
        <v>19</v>
      </c>
      <c r="E177" s="108">
        <v>44449</v>
      </c>
      <c r="F177" s="62" t="s">
        <v>20</v>
      </c>
      <c r="G177" s="336"/>
      <c r="H177" s="336"/>
      <c r="I177" s="373"/>
      <c r="J177" s="332"/>
      <c r="K177" s="332"/>
      <c r="L177" s="332"/>
      <c r="M177" s="332"/>
      <c r="N177" s="332"/>
      <c r="O177" s="332"/>
    </row>
    <row r="178" spans="1:15" ht="57.75" customHeight="1">
      <c r="A178" s="402"/>
      <c r="B178" s="364"/>
      <c r="C178" s="57" t="s">
        <v>286</v>
      </c>
      <c r="D178" s="68" t="s">
        <v>19</v>
      </c>
      <c r="E178" s="72">
        <v>33925</v>
      </c>
      <c r="F178" s="62" t="s">
        <v>20</v>
      </c>
      <c r="G178" s="9" t="s">
        <v>24</v>
      </c>
      <c r="H178" s="9" t="s">
        <v>25</v>
      </c>
      <c r="I178" s="274" t="s">
        <v>319</v>
      </c>
      <c r="J178" s="10">
        <v>0</v>
      </c>
      <c r="K178" s="10">
        <v>0</v>
      </c>
      <c r="L178" s="10">
        <v>100</v>
      </c>
      <c r="M178" s="10">
        <v>30</v>
      </c>
      <c r="N178" s="10">
        <v>50</v>
      </c>
      <c r="O178" s="10">
        <v>50</v>
      </c>
    </row>
    <row r="179" spans="1:15" ht="68.25" customHeight="1">
      <c r="A179" s="402"/>
      <c r="B179" s="364"/>
      <c r="C179" s="42" t="s">
        <v>386</v>
      </c>
      <c r="D179" s="68" t="s">
        <v>19</v>
      </c>
      <c r="E179" s="108">
        <v>44155</v>
      </c>
      <c r="F179" s="68" t="s">
        <v>20</v>
      </c>
      <c r="G179" s="389" t="s">
        <v>24</v>
      </c>
      <c r="H179" s="389" t="s">
        <v>25</v>
      </c>
      <c r="I179" s="442" t="s">
        <v>268</v>
      </c>
      <c r="J179" s="330">
        <v>26.6</v>
      </c>
      <c r="K179" s="330">
        <v>26.6</v>
      </c>
      <c r="L179" s="330">
        <v>0</v>
      </c>
      <c r="M179" s="330">
        <v>0</v>
      </c>
      <c r="N179" s="330">
        <v>0</v>
      </c>
      <c r="O179" s="330">
        <v>0</v>
      </c>
    </row>
    <row r="180" spans="1:15" ht="68.25" customHeight="1">
      <c r="A180" s="402"/>
      <c r="B180" s="364"/>
      <c r="C180" s="42" t="s">
        <v>412</v>
      </c>
      <c r="D180" s="68" t="s">
        <v>19</v>
      </c>
      <c r="E180" s="108">
        <v>42902</v>
      </c>
      <c r="F180" s="68" t="s">
        <v>20</v>
      </c>
      <c r="G180" s="389"/>
      <c r="H180" s="389"/>
      <c r="I180" s="443"/>
      <c r="J180" s="331"/>
      <c r="K180" s="331"/>
      <c r="L180" s="331"/>
      <c r="M180" s="331"/>
      <c r="N180" s="331"/>
      <c r="O180" s="331"/>
    </row>
    <row r="181" spans="1:15" ht="89.25" customHeight="1">
      <c r="A181" s="402"/>
      <c r="B181" s="364"/>
      <c r="C181" s="46" t="s">
        <v>258</v>
      </c>
      <c r="D181" s="68" t="s">
        <v>19</v>
      </c>
      <c r="E181" s="72">
        <v>43810</v>
      </c>
      <c r="F181" s="68" t="s">
        <v>20</v>
      </c>
      <c r="G181" s="336"/>
      <c r="H181" s="336"/>
      <c r="I181" s="444"/>
      <c r="J181" s="332"/>
      <c r="K181" s="332"/>
      <c r="L181" s="332"/>
      <c r="M181" s="332"/>
      <c r="N181" s="332"/>
      <c r="O181" s="332"/>
    </row>
    <row r="182" spans="1:15" ht="89.25" customHeight="1">
      <c r="A182" s="402"/>
      <c r="B182" s="364"/>
      <c r="C182" s="42" t="s">
        <v>518</v>
      </c>
      <c r="D182" s="68" t="s">
        <v>19</v>
      </c>
      <c r="E182" s="108">
        <v>44524</v>
      </c>
      <c r="F182" s="68" t="s">
        <v>20</v>
      </c>
      <c r="G182" s="182" t="s">
        <v>24</v>
      </c>
      <c r="H182" s="182" t="s">
        <v>25</v>
      </c>
      <c r="I182" s="272" t="s">
        <v>504</v>
      </c>
      <c r="J182" s="140">
        <v>408.3</v>
      </c>
      <c r="K182" s="140">
        <v>408.3</v>
      </c>
      <c r="L182" s="140">
        <v>406</v>
      </c>
      <c r="M182" s="140">
        <v>410.6</v>
      </c>
      <c r="N182" s="140">
        <v>410.6</v>
      </c>
      <c r="O182" s="140">
        <v>410.6</v>
      </c>
    </row>
    <row r="183" spans="1:15" ht="64.5" customHeight="1">
      <c r="A183" s="402"/>
      <c r="B183" s="364"/>
      <c r="C183" s="202" t="s">
        <v>172</v>
      </c>
      <c r="D183" s="67" t="s">
        <v>177</v>
      </c>
      <c r="E183" s="61">
        <v>37902</v>
      </c>
      <c r="F183" s="60" t="s">
        <v>20</v>
      </c>
      <c r="G183" s="9" t="s">
        <v>24</v>
      </c>
      <c r="H183" s="9" t="s">
        <v>25</v>
      </c>
      <c r="I183" s="9" t="s">
        <v>325</v>
      </c>
      <c r="J183" s="10">
        <v>233.2</v>
      </c>
      <c r="K183" s="10">
        <v>233.2</v>
      </c>
      <c r="L183" s="10">
        <v>685.3</v>
      </c>
      <c r="M183" s="10">
        <v>780.7</v>
      </c>
      <c r="N183" s="10">
        <v>780.7</v>
      </c>
      <c r="O183" s="10">
        <v>780.7</v>
      </c>
    </row>
    <row r="184" spans="1:15" ht="45" customHeight="1">
      <c r="A184" s="402"/>
      <c r="B184" s="364"/>
      <c r="C184" s="214" t="s">
        <v>413</v>
      </c>
      <c r="D184" s="81" t="s">
        <v>19</v>
      </c>
      <c r="E184" s="61">
        <v>39933</v>
      </c>
      <c r="F184" s="60" t="s">
        <v>20</v>
      </c>
      <c r="G184" s="335" t="s">
        <v>24</v>
      </c>
      <c r="H184" s="335" t="s">
        <v>25</v>
      </c>
      <c r="I184" s="335" t="s">
        <v>320</v>
      </c>
      <c r="J184" s="330">
        <v>268.95</v>
      </c>
      <c r="K184" s="330">
        <v>213.1</v>
      </c>
      <c r="L184" s="330">
        <v>294</v>
      </c>
      <c r="M184" s="330">
        <v>267</v>
      </c>
      <c r="N184" s="330">
        <v>285.5</v>
      </c>
      <c r="O184" s="330">
        <v>285.5</v>
      </c>
    </row>
    <row r="185" spans="1:15" ht="45" customHeight="1">
      <c r="A185" s="402"/>
      <c r="B185" s="364"/>
      <c r="C185" s="214" t="s">
        <v>414</v>
      </c>
      <c r="D185" s="81" t="s">
        <v>19</v>
      </c>
      <c r="E185" s="61">
        <v>34704</v>
      </c>
      <c r="F185" s="60" t="s">
        <v>20</v>
      </c>
      <c r="G185" s="389"/>
      <c r="H185" s="389"/>
      <c r="I185" s="389"/>
      <c r="J185" s="331"/>
      <c r="K185" s="331"/>
      <c r="L185" s="331"/>
      <c r="M185" s="331"/>
      <c r="N185" s="331"/>
      <c r="O185" s="331"/>
    </row>
    <row r="186" spans="1:15" ht="33" customHeight="1">
      <c r="A186" s="402"/>
      <c r="B186" s="364"/>
      <c r="C186" s="214" t="s">
        <v>56</v>
      </c>
      <c r="D186" s="81" t="s">
        <v>19</v>
      </c>
      <c r="E186" s="61">
        <v>39746</v>
      </c>
      <c r="F186" s="60" t="s">
        <v>20</v>
      </c>
      <c r="G186" s="389"/>
      <c r="H186" s="389"/>
      <c r="I186" s="389"/>
      <c r="J186" s="331"/>
      <c r="K186" s="331"/>
      <c r="L186" s="331"/>
      <c r="M186" s="331"/>
      <c r="N186" s="331"/>
      <c r="O186" s="331"/>
    </row>
    <row r="187" spans="1:15" ht="55.5" customHeight="1">
      <c r="A187" s="402"/>
      <c r="B187" s="364"/>
      <c r="C187" s="214" t="s">
        <v>172</v>
      </c>
      <c r="D187" s="81" t="s">
        <v>177</v>
      </c>
      <c r="E187" s="61">
        <v>37902</v>
      </c>
      <c r="F187" s="60" t="s">
        <v>20</v>
      </c>
      <c r="G187" s="336"/>
      <c r="H187" s="336"/>
      <c r="I187" s="336"/>
      <c r="J187" s="332"/>
      <c r="K187" s="332"/>
      <c r="L187" s="332"/>
      <c r="M187" s="332"/>
      <c r="N187" s="332"/>
      <c r="O187" s="332"/>
    </row>
    <row r="188" spans="1:15" ht="47.25" customHeight="1">
      <c r="A188" s="402"/>
      <c r="B188" s="364"/>
      <c r="C188" s="194" t="s">
        <v>259</v>
      </c>
      <c r="D188" s="68" t="s">
        <v>19</v>
      </c>
      <c r="E188" s="141">
        <v>40144</v>
      </c>
      <c r="F188" s="60" t="s">
        <v>20</v>
      </c>
      <c r="G188" s="9" t="s">
        <v>24</v>
      </c>
      <c r="H188" s="9" t="s">
        <v>25</v>
      </c>
      <c r="I188" s="9" t="s">
        <v>233</v>
      </c>
      <c r="J188" s="10">
        <v>7.1</v>
      </c>
      <c r="K188" s="10">
        <v>0</v>
      </c>
      <c r="L188" s="10">
        <v>50</v>
      </c>
      <c r="M188" s="10">
        <v>10</v>
      </c>
      <c r="N188" s="10">
        <v>16.5</v>
      </c>
      <c r="O188" s="10">
        <v>16.5</v>
      </c>
    </row>
    <row r="189" spans="1:15" ht="51.75" customHeight="1">
      <c r="A189" s="365" t="s">
        <v>124</v>
      </c>
      <c r="B189" s="310" t="s">
        <v>54</v>
      </c>
      <c r="C189" s="49" t="s">
        <v>0</v>
      </c>
      <c r="D189" s="68" t="s">
        <v>19</v>
      </c>
      <c r="E189" s="61">
        <v>40221</v>
      </c>
      <c r="F189" s="60" t="s">
        <v>20</v>
      </c>
      <c r="G189" s="9" t="s">
        <v>24</v>
      </c>
      <c r="H189" s="9" t="s">
        <v>25</v>
      </c>
      <c r="I189" s="48" t="s">
        <v>326</v>
      </c>
      <c r="J189" s="10">
        <v>2880</v>
      </c>
      <c r="K189" s="10">
        <v>2880</v>
      </c>
      <c r="L189" s="10">
        <v>820.2</v>
      </c>
      <c r="M189" s="10">
        <v>0</v>
      </c>
      <c r="N189" s="10">
        <v>0</v>
      </c>
      <c r="O189" s="10">
        <v>0</v>
      </c>
    </row>
    <row r="190" spans="1:15" ht="87" customHeight="1">
      <c r="A190" s="366"/>
      <c r="B190" s="399"/>
      <c r="C190" s="151" t="s">
        <v>243</v>
      </c>
      <c r="D190" s="68" t="s">
        <v>19</v>
      </c>
      <c r="E190" s="61">
        <v>43091</v>
      </c>
      <c r="F190" s="60" t="s">
        <v>20</v>
      </c>
      <c r="G190" s="9" t="s">
        <v>24</v>
      </c>
      <c r="H190" s="9" t="s">
        <v>25</v>
      </c>
      <c r="I190" s="148" t="s">
        <v>241</v>
      </c>
      <c r="J190" s="10">
        <v>5000</v>
      </c>
      <c r="K190" s="10">
        <v>5000</v>
      </c>
      <c r="L190" s="10">
        <v>0</v>
      </c>
      <c r="M190" s="10">
        <v>0</v>
      </c>
      <c r="N190" s="10">
        <v>0</v>
      </c>
      <c r="O190" s="10">
        <v>0</v>
      </c>
    </row>
    <row r="191" spans="1:15" ht="57.75" customHeight="1">
      <c r="A191" s="366"/>
      <c r="B191" s="399"/>
      <c r="C191" s="158" t="s">
        <v>257</v>
      </c>
      <c r="D191" s="68" t="s">
        <v>19</v>
      </c>
      <c r="E191" s="61">
        <v>43709</v>
      </c>
      <c r="F191" s="62" t="s">
        <v>20</v>
      </c>
      <c r="G191" s="389" t="s">
        <v>24</v>
      </c>
      <c r="H191" s="389" t="s">
        <v>25</v>
      </c>
      <c r="I191" s="390" t="s">
        <v>375</v>
      </c>
      <c r="J191" s="377">
        <v>8797.3</v>
      </c>
      <c r="K191" s="377">
        <v>8491.9</v>
      </c>
      <c r="L191" s="377">
        <v>9808.1</v>
      </c>
      <c r="M191" s="377">
        <v>9426.3</v>
      </c>
      <c r="N191" s="377">
        <v>9422.2</v>
      </c>
      <c r="O191" s="377">
        <v>9422.2</v>
      </c>
    </row>
    <row r="192" spans="1:15" ht="39.75" customHeight="1">
      <c r="A192" s="366"/>
      <c r="B192" s="399"/>
      <c r="C192" s="158" t="s">
        <v>415</v>
      </c>
      <c r="D192" s="68" t="s">
        <v>19</v>
      </c>
      <c r="E192" s="108">
        <v>33925</v>
      </c>
      <c r="F192" s="62" t="s">
        <v>20</v>
      </c>
      <c r="G192" s="389"/>
      <c r="H192" s="389"/>
      <c r="I192" s="390"/>
      <c r="J192" s="377"/>
      <c r="K192" s="377"/>
      <c r="L192" s="377"/>
      <c r="M192" s="377"/>
      <c r="N192" s="377"/>
      <c r="O192" s="377"/>
    </row>
    <row r="193" spans="1:15" ht="90" customHeight="1">
      <c r="A193" s="366"/>
      <c r="B193" s="399"/>
      <c r="C193" s="25" t="s">
        <v>271</v>
      </c>
      <c r="D193" s="74" t="s">
        <v>19</v>
      </c>
      <c r="E193" s="108">
        <v>44074</v>
      </c>
      <c r="F193" s="108" t="s">
        <v>20</v>
      </c>
      <c r="G193" s="389"/>
      <c r="H193" s="389"/>
      <c r="I193" s="390"/>
      <c r="J193" s="377"/>
      <c r="K193" s="377"/>
      <c r="L193" s="377"/>
      <c r="M193" s="377"/>
      <c r="N193" s="377"/>
      <c r="O193" s="377"/>
    </row>
    <row r="194" spans="1:15" ht="90" customHeight="1">
      <c r="A194" s="366"/>
      <c r="B194" s="399"/>
      <c r="C194" s="25" t="s">
        <v>505</v>
      </c>
      <c r="D194" s="74" t="s">
        <v>19</v>
      </c>
      <c r="E194" s="108">
        <v>44449</v>
      </c>
      <c r="F194" s="60" t="s">
        <v>192</v>
      </c>
      <c r="G194" s="389"/>
      <c r="H194" s="389"/>
      <c r="I194" s="390"/>
      <c r="J194" s="377"/>
      <c r="K194" s="377"/>
      <c r="L194" s="377"/>
      <c r="M194" s="377"/>
      <c r="N194" s="377"/>
      <c r="O194" s="377"/>
    </row>
    <row r="195" spans="1:15" ht="30.75" customHeight="1">
      <c r="A195" s="366"/>
      <c r="B195" s="399"/>
      <c r="C195" s="202" t="s">
        <v>415</v>
      </c>
      <c r="D195" s="67" t="s">
        <v>416</v>
      </c>
      <c r="E195" s="61">
        <v>33925</v>
      </c>
      <c r="F195" s="234" t="s">
        <v>20</v>
      </c>
      <c r="G195" s="9" t="s">
        <v>24</v>
      </c>
      <c r="H195" s="9" t="s">
        <v>25</v>
      </c>
      <c r="I195" s="35" t="s">
        <v>319</v>
      </c>
      <c r="J195" s="10">
        <v>20</v>
      </c>
      <c r="K195" s="10">
        <v>18.7</v>
      </c>
      <c r="L195" s="10">
        <v>420</v>
      </c>
      <c r="M195" s="10">
        <v>370</v>
      </c>
      <c r="N195" s="10">
        <v>220</v>
      </c>
      <c r="O195" s="10">
        <v>220</v>
      </c>
    </row>
    <row r="196" spans="1:15" ht="55.5" customHeight="1">
      <c r="A196" s="366"/>
      <c r="B196" s="399"/>
      <c r="C196" s="214" t="s">
        <v>417</v>
      </c>
      <c r="D196" s="67" t="s">
        <v>418</v>
      </c>
      <c r="E196" s="61">
        <v>37902</v>
      </c>
      <c r="F196" s="60" t="s">
        <v>20</v>
      </c>
      <c r="G196" s="335" t="s">
        <v>24</v>
      </c>
      <c r="H196" s="335" t="s">
        <v>25</v>
      </c>
      <c r="I196" s="335" t="s">
        <v>320</v>
      </c>
      <c r="J196" s="330">
        <v>231.8</v>
      </c>
      <c r="K196" s="330">
        <v>208.2</v>
      </c>
      <c r="L196" s="330">
        <v>241.8</v>
      </c>
      <c r="M196" s="330">
        <v>325.5</v>
      </c>
      <c r="N196" s="330">
        <v>226</v>
      </c>
      <c r="O196" s="330">
        <v>226</v>
      </c>
    </row>
    <row r="197" spans="1:15" ht="30.75" customHeight="1">
      <c r="A197" s="366"/>
      <c r="B197" s="399"/>
      <c r="C197" s="214" t="s">
        <v>413</v>
      </c>
      <c r="D197" s="67" t="s">
        <v>416</v>
      </c>
      <c r="E197" s="61">
        <v>39933</v>
      </c>
      <c r="F197" s="234" t="s">
        <v>20</v>
      </c>
      <c r="G197" s="389"/>
      <c r="H197" s="389"/>
      <c r="I197" s="389"/>
      <c r="J197" s="331"/>
      <c r="K197" s="331"/>
      <c r="L197" s="331"/>
      <c r="M197" s="331"/>
      <c r="N197" s="331"/>
      <c r="O197" s="331"/>
    </row>
    <row r="198" spans="1:15" ht="30.75" customHeight="1">
      <c r="A198" s="366"/>
      <c r="B198" s="399"/>
      <c r="C198" s="214" t="s">
        <v>414</v>
      </c>
      <c r="D198" s="67" t="s">
        <v>19</v>
      </c>
      <c r="E198" s="61">
        <v>34704</v>
      </c>
      <c r="F198" s="234" t="s">
        <v>20</v>
      </c>
      <c r="G198" s="389"/>
      <c r="H198" s="389"/>
      <c r="I198" s="389"/>
      <c r="J198" s="331"/>
      <c r="K198" s="331"/>
      <c r="L198" s="331"/>
      <c r="M198" s="331"/>
      <c r="N198" s="331"/>
      <c r="O198" s="331"/>
    </row>
    <row r="199" spans="1:15" ht="30.75" customHeight="1">
      <c r="A199" s="366"/>
      <c r="B199" s="399"/>
      <c r="C199" s="214" t="s">
        <v>56</v>
      </c>
      <c r="D199" s="67" t="s">
        <v>19</v>
      </c>
      <c r="E199" s="61">
        <v>39746</v>
      </c>
      <c r="F199" s="234" t="s">
        <v>20</v>
      </c>
      <c r="G199" s="389"/>
      <c r="H199" s="389"/>
      <c r="I199" s="389"/>
      <c r="J199" s="331"/>
      <c r="K199" s="332"/>
      <c r="L199" s="331"/>
      <c r="M199" s="331"/>
      <c r="N199" s="331"/>
      <c r="O199" s="332"/>
    </row>
    <row r="200" spans="1:15" ht="35.25" customHeight="1">
      <c r="A200" s="366"/>
      <c r="B200" s="399"/>
      <c r="C200" s="193" t="s">
        <v>415</v>
      </c>
      <c r="D200" s="235" t="s">
        <v>416</v>
      </c>
      <c r="E200" s="236">
        <v>33925</v>
      </c>
      <c r="F200" s="237" t="s">
        <v>20</v>
      </c>
      <c r="G200" s="30" t="s">
        <v>24</v>
      </c>
      <c r="H200" s="30" t="s">
        <v>25</v>
      </c>
      <c r="I200" s="30" t="s">
        <v>325</v>
      </c>
      <c r="J200" s="24">
        <v>39</v>
      </c>
      <c r="K200" s="24">
        <v>38.7</v>
      </c>
      <c r="L200" s="24">
        <v>289</v>
      </c>
      <c r="M200" s="24">
        <v>564</v>
      </c>
      <c r="N200" s="24">
        <v>394</v>
      </c>
      <c r="O200" s="10">
        <v>394</v>
      </c>
    </row>
    <row r="201" spans="1:15" ht="45" customHeight="1">
      <c r="A201" s="366"/>
      <c r="B201" s="399"/>
      <c r="C201" s="202" t="s">
        <v>172</v>
      </c>
      <c r="D201" s="67" t="s">
        <v>178</v>
      </c>
      <c r="E201" s="61">
        <v>37902</v>
      </c>
      <c r="F201" s="60" t="s">
        <v>20</v>
      </c>
      <c r="G201" s="9" t="s">
        <v>24</v>
      </c>
      <c r="H201" s="9" t="s">
        <v>25</v>
      </c>
      <c r="I201" s="9" t="s">
        <v>327</v>
      </c>
      <c r="J201" s="10">
        <v>0</v>
      </c>
      <c r="K201" s="10">
        <v>0</v>
      </c>
      <c r="L201" s="10">
        <v>33</v>
      </c>
      <c r="M201" s="10">
        <v>0</v>
      </c>
      <c r="N201" s="10">
        <v>0</v>
      </c>
      <c r="O201" s="10">
        <v>0</v>
      </c>
    </row>
    <row r="202" spans="1:15" ht="51.75" customHeight="1">
      <c r="A202" s="366"/>
      <c r="B202" s="399"/>
      <c r="C202" s="220" t="s">
        <v>259</v>
      </c>
      <c r="D202" s="68" t="s">
        <v>19</v>
      </c>
      <c r="E202" s="61">
        <v>40144</v>
      </c>
      <c r="F202" s="60" t="s">
        <v>20</v>
      </c>
      <c r="G202" s="9" t="s">
        <v>24</v>
      </c>
      <c r="H202" s="9" t="s">
        <v>25</v>
      </c>
      <c r="I202" s="270" t="s">
        <v>233</v>
      </c>
      <c r="J202" s="10">
        <v>56</v>
      </c>
      <c r="K202" s="10">
        <v>56</v>
      </c>
      <c r="L202" s="10">
        <v>55</v>
      </c>
      <c r="M202" s="10">
        <v>60</v>
      </c>
      <c r="N202" s="10">
        <v>50</v>
      </c>
      <c r="O202" s="10">
        <v>50</v>
      </c>
    </row>
    <row r="203" spans="1:15" s="18" customFormat="1" ht="93" customHeight="1">
      <c r="A203" s="380" t="s">
        <v>108</v>
      </c>
      <c r="B203" s="396" t="s">
        <v>109</v>
      </c>
      <c r="C203" s="286" t="s">
        <v>545</v>
      </c>
      <c r="D203" s="68" t="s">
        <v>19</v>
      </c>
      <c r="E203" s="287">
        <v>43831</v>
      </c>
      <c r="F203" s="60" t="s">
        <v>20</v>
      </c>
      <c r="G203" s="6" t="s">
        <v>34</v>
      </c>
      <c r="H203" s="6" t="s">
        <v>25</v>
      </c>
      <c r="I203" s="6" t="s">
        <v>263</v>
      </c>
      <c r="J203" s="11">
        <v>464.9</v>
      </c>
      <c r="K203" s="11">
        <v>464.9</v>
      </c>
      <c r="L203" s="11">
        <v>0</v>
      </c>
      <c r="M203" s="11">
        <v>0</v>
      </c>
      <c r="N203" s="11">
        <v>0</v>
      </c>
      <c r="O203" s="11">
        <v>0</v>
      </c>
    </row>
    <row r="204" spans="1:15" ht="51" customHeight="1">
      <c r="A204" s="381"/>
      <c r="B204" s="397"/>
      <c r="C204" s="202" t="s">
        <v>172</v>
      </c>
      <c r="D204" s="67" t="s">
        <v>179</v>
      </c>
      <c r="E204" s="61">
        <v>37902</v>
      </c>
      <c r="F204" s="60" t="s">
        <v>20</v>
      </c>
      <c r="G204" s="6" t="s">
        <v>34</v>
      </c>
      <c r="H204" s="6" t="s">
        <v>22</v>
      </c>
      <c r="I204" s="6" t="s">
        <v>329</v>
      </c>
      <c r="J204" s="11">
        <v>399.2</v>
      </c>
      <c r="K204" s="11">
        <v>385.5</v>
      </c>
      <c r="L204" s="11">
        <v>433.3</v>
      </c>
      <c r="M204" s="11">
        <v>433.3</v>
      </c>
      <c r="N204" s="11">
        <v>433.3</v>
      </c>
      <c r="O204" s="11">
        <v>433.3</v>
      </c>
    </row>
    <row r="205" spans="1:15" ht="51" customHeight="1">
      <c r="A205" s="381"/>
      <c r="B205" s="397"/>
      <c r="C205" s="213" t="s">
        <v>407</v>
      </c>
      <c r="D205" s="228" t="s">
        <v>19</v>
      </c>
      <c r="E205" s="84">
        <v>43538</v>
      </c>
      <c r="F205" s="143" t="s">
        <v>20</v>
      </c>
      <c r="G205" s="28" t="s">
        <v>34</v>
      </c>
      <c r="H205" s="28" t="s">
        <v>28</v>
      </c>
      <c r="I205" s="28" t="s">
        <v>501</v>
      </c>
      <c r="J205" s="34">
        <v>67.6</v>
      </c>
      <c r="K205" s="34">
        <v>67.6</v>
      </c>
      <c r="L205" s="34">
        <v>0</v>
      </c>
      <c r="M205" s="34">
        <v>0</v>
      </c>
      <c r="N205" s="34">
        <v>0</v>
      </c>
      <c r="O205" s="34">
        <v>0</v>
      </c>
    </row>
    <row r="206" spans="1:15" ht="42.75" customHeight="1">
      <c r="A206" s="381"/>
      <c r="B206" s="397"/>
      <c r="C206" s="202" t="s">
        <v>390</v>
      </c>
      <c r="D206" s="67" t="s">
        <v>391</v>
      </c>
      <c r="E206" s="61">
        <v>39537</v>
      </c>
      <c r="F206" s="60" t="s">
        <v>20</v>
      </c>
      <c r="G206" s="304" t="s">
        <v>34</v>
      </c>
      <c r="H206" s="304" t="s">
        <v>22</v>
      </c>
      <c r="I206" s="304" t="s">
        <v>328</v>
      </c>
      <c r="J206" s="302">
        <v>24665</v>
      </c>
      <c r="K206" s="302">
        <v>24214.8</v>
      </c>
      <c r="L206" s="302">
        <v>26591.3</v>
      </c>
      <c r="M206" s="302">
        <v>26100.8</v>
      </c>
      <c r="N206" s="302">
        <v>24981.8</v>
      </c>
      <c r="O206" s="302">
        <v>24981.8</v>
      </c>
    </row>
    <row r="207" spans="1:15" ht="42.75" customHeight="1">
      <c r="A207" s="381"/>
      <c r="B207" s="397"/>
      <c r="C207" s="202" t="s">
        <v>392</v>
      </c>
      <c r="D207" s="82" t="s">
        <v>19</v>
      </c>
      <c r="E207" s="61">
        <v>42825</v>
      </c>
      <c r="F207" s="60" t="s">
        <v>20</v>
      </c>
      <c r="G207" s="318"/>
      <c r="H207" s="318"/>
      <c r="I207" s="318"/>
      <c r="J207" s="376"/>
      <c r="K207" s="376"/>
      <c r="L207" s="376"/>
      <c r="M207" s="376"/>
      <c r="N207" s="376"/>
      <c r="O207" s="376"/>
    </row>
    <row r="208" spans="1:15" ht="90" customHeight="1">
      <c r="A208" s="381"/>
      <c r="B208" s="397"/>
      <c r="C208" s="273" t="s">
        <v>271</v>
      </c>
      <c r="D208" s="82" t="s">
        <v>19</v>
      </c>
      <c r="E208" s="84">
        <v>44074</v>
      </c>
      <c r="F208" s="60" t="s">
        <v>20</v>
      </c>
      <c r="G208" s="318"/>
      <c r="H208" s="318"/>
      <c r="I208" s="318"/>
      <c r="J208" s="376"/>
      <c r="K208" s="376"/>
      <c r="L208" s="376"/>
      <c r="M208" s="376"/>
      <c r="N208" s="376"/>
      <c r="O208" s="376"/>
    </row>
    <row r="209" spans="1:15" ht="47.25" customHeight="1">
      <c r="A209" s="381"/>
      <c r="B209" s="397"/>
      <c r="C209" s="273" t="s">
        <v>444</v>
      </c>
      <c r="D209" s="82" t="s">
        <v>445</v>
      </c>
      <c r="E209" s="84">
        <v>37902</v>
      </c>
      <c r="F209" s="60" t="s">
        <v>20</v>
      </c>
      <c r="G209" s="318"/>
      <c r="H209" s="318"/>
      <c r="I209" s="318"/>
      <c r="J209" s="376"/>
      <c r="K209" s="376"/>
      <c r="L209" s="376"/>
      <c r="M209" s="376"/>
      <c r="N209" s="376"/>
      <c r="O209" s="376"/>
    </row>
    <row r="210" spans="1:15" ht="76.5" customHeight="1">
      <c r="A210" s="381"/>
      <c r="B210" s="397"/>
      <c r="C210" s="273" t="s">
        <v>446</v>
      </c>
      <c r="D210" s="82" t="s">
        <v>19</v>
      </c>
      <c r="E210" s="84">
        <v>42405</v>
      </c>
      <c r="F210" s="60" t="s">
        <v>20</v>
      </c>
      <c r="G210" s="318"/>
      <c r="H210" s="318"/>
      <c r="I210" s="318"/>
      <c r="J210" s="376"/>
      <c r="K210" s="376"/>
      <c r="L210" s="376"/>
      <c r="M210" s="376"/>
      <c r="N210" s="376"/>
      <c r="O210" s="376"/>
    </row>
    <row r="211" spans="1:15" ht="90" customHeight="1">
      <c r="A211" s="381"/>
      <c r="B211" s="397"/>
      <c r="C211" s="273" t="s">
        <v>505</v>
      </c>
      <c r="D211" s="82" t="s">
        <v>19</v>
      </c>
      <c r="E211" s="84">
        <v>44449</v>
      </c>
      <c r="F211" s="60" t="s">
        <v>20</v>
      </c>
      <c r="G211" s="305"/>
      <c r="H211" s="305"/>
      <c r="I211" s="305"/>
      <c r="J211" s="303"/>
      <c r="K211" s="303"/>
      <c r="L211" s="303"/>
      <c r="M211" s="303"/>
      <c r="N211" s="303"/>
      <c r="O211" s="303"/>
    </row>
    <row r="212" spans="1:15" ht="37.5" customHeight="1">
      <c r="A212" s="381"/>
      <c r="B212" s="397"/>
      <c r="C212" s="104" t="s">
        <v>172</v>
      </c>
      <c r="D212" s="89" t="s">
        <v>179</v>
      </c>
      <c r="E212" s="84">
        <v>37902</v>
      </c>
      <c r="F212" s="143" t="s">
        <v>20</v>
      </c>
      <c r="G212" s="6" t="s">
        <v>34</v>
      </c>
      <c r="H212" s="6" t="s">
        <v>22</v>
      </c>
      <c r="I212" s="6" t="s">
        <v>331</v>
      </c>
      <c r="J212" s="11">
        <v>101.5</v>
      </c>
      <c r="K212" s="11">
        <v>101.5</v>
      </c>
      <c r="L212" s="11">
        <v>131</v>
      </c>
      <c r="M212" s="11">
        <v>131</v>
      </c>
      <c r="N212" s="11">
        <v>131</v>
      </c>
      <c r="O212" s="11">
        <v>131</v>
      </c>
    </row>
    <row r="213" spans="1:15" ht="37.5" customHeight="1">
      <c r="A213" s="381"/>
      <c r="B213" s="397"/>
      <c r="C213" s="202" t="s">
        <v>172</v>
      </c>
      <c r="D213" s="67" t="s">
        <v>179</v>
      </c>
      <c r="E213" s="61">
        <v>37902</v>
      </c>
      <c r="F213" s="60" t="s">
        <v>20</v>
      </c>
      <c r="G213" s="304" t="s">
        <v>34</v>
      </c>
      <c r="H213" s="304" t="s">
        <v>22</v>
      </c>
      <c r="I213" s="304" t="s">
        <v>332</v>
      </c>
      <c r="J213" s="302">
        <v>2141.4</v>
      </c>
      <c r="K213" s="302">
        <v>2060.3</v>
      </c>
      <c r="L213" s="302">
        <v>11000</v>
      </c>
      <c r="M213" s="302">
        <v>0</v>
      </c>
      <c r="N213" s="302">
        <v>0</v>
      </c>
      <c r="O213" s="302">
        <v>0</v>
      </c>
    </row>
    <row r="214" spans="1:15" ht="37.5" customHeight="1">
      <c r="A214" s="381"/>
      <c r="B214" s="397"/>
      <c r="C214" s="202" t="s">
        <v>546</v>
      </c>
      <c r="D214" s="67" t="s">
        <v>19</v>
      </c>
      <c r="E214" s="61" t="s">
        <v>55</v>
      </c>
      <c r="F214" s="60" t="s">
        <v>20</v>
      </c>
      <c r="G214" s="318"/>
      <c r="H214" s="318"/>
      <c r="I214" s="318"/>
      <c r="J214" s="376"/>
      <c r="K214" s="376"/>
      <c r="L214" s="376"/>
      <c r="M214" s="376"/>
      <c r="N214" s="376"/>
      <c r="O214" s="376"/>
    </row>
    <row r="215" spans="1:15" ht="26.25" customHeight="1">
      <c r="A215" s="381"/>
      <c r="B215" s="397"/>
      <c r="C215" s="202" t="s">
        <v>390</v>
      </c>
      <c r="D215" s="67" t="s">
        <v>391</v>
      </c>
      <c r="E215" s="61">
        <v>39537</v>
      </c>
      <c r="F215" s="60" t="s">
        <v>20</v>
      </c>
      <c r="G215" s="305"/>
      <c r="H215" s="305"/>
      <c r="I215" s="305"/>
      <c r="J215" s="303"/>
      <c r="K215" s="303"/>
      <c r="L215" s="303"/>
      <c r="M215" s="303"/>
      <c r="N215" s="303"/>
      <c r="O215" s="303"/>
    </row>
    <row r="216" spans="1:15" ht="26.25" customHeight="1">
      <c r="A216" s="381"/>
      <c r="B216" s="397"/>
      <c r="C216" s="202" t="s">
        <v>414</v>
      </c>
      <c r="D216" s="67" t="s">
        <v>19</v>
      </c>
      <c r="E216" s="61">
        <v>34704</v>
      </c>
      <c r="F216" s="60" t="s">
        <v>20</v>
      </c>
      <c r="G216" s="304" t="s">
        <v>34</v>
      </c>
      <c r="H216" s="304" t="s">
        <v>22</v>
      </c>
      <c r="I216" s="304" t="s">
        <v>333</v>
      </c>
      <c r="J216" s="302">
        <v>1850.7</v>
      </c>
      <c r="K216" s="302">
        <v>1620.2</v>
      </c>
      <c r="L216" s="302">
        <v>1787</v>
      </c>
      <c r="M216" s="302">
        <v>1787</v>
      </c>
      <c r="N216" s="302">
        <v>1787</v>
      </c>
      <c r="O216" s="302">
        <v>1787</v>
      </c>
    </row>
    <row r="217" spans="1:15" ht="26.25" customHeight="1">
      <c r="A217" s="381"/>
      <c r="B217" s="397"/>
      <c r="C217" s="202" t="s">
        <v>56</v>
      </c>
      <c r="D217" s="67" t="s">
        <v>19</v>
      </c>
      <c r="E217" s="61">
        <v>39746</v>
      </c>
      <c r="F217" s="60" t="s">
        <v>20</v>
      </c>
      <c r="G217" s="305"/>
      <c r="H217" s="305"/>
      <c r="I217" s="305"/>
      <c r="J217" s="303"/>
      <c r="K217" s="303"/>
      <c r="L217" s="303"/>
      <c r="M217" s="303"/>
      <c r="N217" s="303"/>
      <c r="O217" s="303"/>
    </row>
    <row r="218" spans="1:15" ht="77.25" customHeight="1">
      <c r="A218" s="381"/>
      <c r="B218" s="397"/>
      <c r="C218" s="14" t="s">
        <v>188</v>
      </c>
      <c r="D218" s="68" t="s">
        <v>19</v>
      </c>
      <c r="E218" s="72">
        <v>42510</v>
      </c>
      <c r="F218" s="62" t="s">
        <v>20</v>
      </c>
      <c r="G218" s="6" t="s">
        <v>34</v>
      </c>
      <c r="H218" s="6" t="s">
        <v>22</v>
      </c>
      <c r="I218" s="6" t="s">
        <v>191</v>
      </c>
      <c r="J218" s="11">
        <v>30524.7</v>
      </c>
      <c r="K218" s="11">
        <v>29953.4</v>
      </c>
      <c r="L218" s="11">
        <v>0</v>
      </c>
      <c r="M218" s="11">
        <v>0</v>
      </c>
      <c r="N218" s="11">
        <v>0</v>
      </c>
      <c r="O218" s="11">
        <v>0</v>
      </c>
    </row>
    <row r="219" spans="1:15" ht="129.75" customHeight="1">
      <c r="A219" s="381"/>
      <c r="B219" s="397"/>
      <c r="C219" s="42" t="s">
        <v>162</v>
      </c>
      <c r="D219" s="68" t="s">
        <v>19</v>
      </c>
      <c r="E219" s="62">
        <v>43510</v>
      </c>
      <c r="F219" s="62" t="s">
        <v>20</v>
      </c>
      <c r="G219" s="304" t="s">
        <v>34</v>
      </c>
      <c r="H219" s="304" t="s">
        <v>22</v>
      </c>
      <c r="I219" s="304" t="s">
        <v>161</v>
      </c>
      <c r="J219" s="302">
        <v>600</v>
      </c>
      <c r="K219" s="302">
        <v>600</v>
      </c>
      <c r="L219" s="302">
        <v>0</v>
      </c>
      <c r="M219" s="302">
        <v>0</v>
      </c>
      <c r="N219" s="302">
        <v>0</v>
      </c>
      <c r="O219" s="302">
        <v>0</v>
      </c>
    </row>
    <row r="220" spans="1:15" ht="90.75" customHeight="1">
      <c r="A220" s="381"/>
      <c r="B220" s="397"/>
      <c r="C220" s="42" t="s">
        <v>420</v>
      </c>
      <c r="D220" s="68" t="s">
        <v>19</v>
      </c>
      <c r="E220" s="62">
        <v>44225</v>
      </c>
      <c r="F220" s="62">
        <v>44561</v>
      </c>
      <c r="G220" s="318"/>
      <c r="H220" s="318"/>
      <c r="I220" s="318"/>
      <c r="J220" s="376"/>
      <c r="K220" s="376"/>
      <c r="L220" s="376"/>
      <c r="M220" s="376"/>
      <c r="N220" s="376"/>
      <c r="O220" s="376"/>
    </row>
    <row r="221" spans="1:15" ht="141" customHeight="1">
      <c r="A221" s="381"/>
      <c r="B221" s="397"/>
      <c r="C221" s="410" t="s">
        <v>362</v>
      </c>
      <c r="D221" s="369" t="s">
        <v>19</v>
      </c>
      <c r="E221" s="355">
        <v>43635</v>
      </c>
      <c r="F221" s="316" t="s">
        <v>20</v>
      </c>
      <c r="G221" s="378" t="s">
        <v>34</v>
      </c>
      <c r="H221" s="378" t="s">
        <v>22</v>
      </c>
      <c r="I221" s="378" t="s">
        <v>229</v>
      </c>
      <c r="J221" s="302">
        <v>10401.2</v>
      </c>
      <c r="K221" s="302">
        <v>10401.2</v>
      </c>
      <c r="L221" s="302">
        <v>8462.4</v>
      </c>
      <c r="M221" s="302">
        <v>8558.5</v>
      </c>
      <c r="N221" s="302">
        <v>9549.5</v>
      </c>
      <c r="O221" s="302">
        <v>9549.5</v>
      </c>
    </row>
    <row r="222" spans="1:15" ht="16.5" customHeight="1">
      <c r="A222" s="412"/>
      <c r="B222" s="400"/>
      <c r="C222" s="411"/>
      <c r="D222" s="370"/>
      <c r="E222" s="356"/>
      <c r="F222" s="317"/>
      <c r="G222" s="379"/>
      <c r="H222" s="379"/>
      <c r="I222" s="379"/>
      <c r="J222" s="303"/>
      <c r="K222" s="303"/>
      <c r="L222" s="303"/>
      <c r="M222" s="303"/>
      <c r="N222" s="303"/>
      <c r="O222" s="303"/>
    </row>
    <row r="223" spans="1:15" ht="49.5" customHeight="1">
      <c r="A223" s="380" t="s">
        <v>110</v>
      </c>
      <c r="B223" s="367" t="s">
        <v>111</v>
      </c>
      <c r="C223" s="14" t="s">
        <v>172</v>
      </c>
      <c r="D223" s="67" t="s">
        <v>179</v>
      </c>
      <c r="E223" s="61">
        <v>37902</v>
      </c>
      <c r="F223" s="60" t="s">
        <v>20</v>
      </c>
      <c r="G223" s="304" t="s">
        <v>34</v>
      </c>
      <c r="H223" s="304" t="s">
        <v>31</v>
      </c>
      <c r="I223" s="304" t="s">
        <v>330</v>
      </c>
      <c r="J223" s="302">
        <v>166.7</v>
      </c>
      <c r="K223" s="302">
        <v>166.7</v>
      </c>
      <c r="L223" s="302">
        <v>284.9</v>
      </c>
      <c r="M223" s="302">
        <v>636.4</v>
      </c>
      <c r="N223" s="302">
        <v>636.4</v>
      </c>
      <c r="O223" s="302">
        <v>636.4</v>
      </c>
    </row>
    <row r="224" spans="1:15" ht="45" customHeight="1">
      <c r="A224" s="384"/>
      <c r="B224" s="414"/>
      <c r="C224" s="49" t="s">
        <v>390</v>
      </c>
      <c r="D224" s="82" t="s">
        <v>391</v>
      </c>
      <c r="E224" s="61">
        <v>39537</v>
      </c>
      <c r="F224" s="80" t="s">
        <v>20</v>
      </c>
      <c r="G224" s="305"/>
      <c r="H224" s="305"/>
      <c r="I224" s="305"/>
      <c r="J224" s="303"/>
      <c r="K224" s="303"/>
      <c r="L224" s="303"/>
      <c r="M224" s="303"/>
      <c r="N224" s="303"/>
      <c r="O224" s="303"/>
    </row>
    <row r="225" spans="1:15" ht="40.5" customHeight="1">
      <c r="A225" s="380" t="s">
        <v>112</v>
      </c>
      <c r="B225" s="367" t="s">
        <v>113</v>
      </c>
      <c r="C225" s="202" t="s">
        <v>172</v>
      </c>
      <c r="D225" s="67" t="s">
        <v>180</v>
      </c>
      <c r="E225" s="61">
        <v>37902</v>
      </c>
      <c r="F225" s="60" t="s">
        <v>20</v>
      </c>
      <c r="G225" s="6" t="s">
        <v>21</v>
      </c>
      <c r="H225" s="6" t="s">
        <v>21</v>
      </c>
      <c r="I225" s="6" t="s">
        <v>334</v>
      </c>
      <c r="J225" s="11">
        <v>86.2</v>
      </c>
      <c r="K225" s="11">
        <v>86.2</v>
      </c>
      <c r="L225" s="11">
        <v>150</v>
      </c>
      <c r="M225" s="11">
        <v>100</v>
      </c>
      <c r="N225" s="11">
        <v>120</v>
      </c>
      <c r="O225" s="11">
        <v>120</v>
      </c>
    </row>
    <row r="226" spans="1:15" ht="40.5" customHeight="1">
      <c r="A226" s="381"/>
      <c r="B226" s="413"/>
      <c r="C226" s="202" t="s">
        <v>172</v>
      </c>
      <c r="D226" s="67" t="s">
        <v>180</v>
      </c>
      <c r="E226" s="61">
        <v>37902</v>
      </c>
      <c r="F226" s="60" t="s">
        <v>20</v>
      </c>
      <c r="G226" s="304" t="s">
        <v>21</v>
      </c>
      <c r="H226" s="304" t="s">
        <v>21</v>
      </c>
      <c r="I226" s="378" t="s">
        <v>335</v>
      </c>
      <c r="J226" s="302">
        <v>635.3</v>
      </c>
      <c r="K226" s="302">
        <v>583.5</v>
      </c>
      <c r="L226" s="302">
        <v>860.6</v>
      </c>
      <c r="M226" s="302">
        <v>563.5</v>
      </c>
      <c r="N226" s="302">
        <v>548.5</v>
      </c>
      <c r="O226" s="302">
        <v>548.5</v>
      </c>
    </row>
    <row r="227" spans="1:15" ht="30" customHeight="1">
      <c r="A227" s="402"/>
      <c r="B227" s="364"/>
      <c r="C227" s="202" t="s">
        <v>447</v>
      </c>
      <c r="D227" s="249" t="s">
        <v>19</v>
      </c>
      <c r="E227" s="107">
        <v>39811</v>
      </c>
      <c r="F227" s="107" t="s">
        <v>20</v>
      </c>
      <c r="G227" s="305"/>
      <c r="H227" s="305"/>
      <c r="I227" s="379"/>
      <c r="J227" s="303"/>
      <c r="K227" s="303"/>
      <c r="L227" s="303"/>
      <c r="M227" s="303"/>
      <c r="N227" s="303"/>
      <c r="O227" s="303"/>
    </row>
    <row r="228" spans="1:15" ht="30" customHeight="1">
      <c r="A228" s="402"/>
      <c r="B228" s="364"/>
      <c r="C228" s="202" t="s">
        <v>172</v>
      </c>
      <c r="D228" s="67" t="s">
        <v>180</v>
      </c>
      <c r="E228" s="61">
        <v>37902</v>
      </c>
      <c r="F228" s="60" t="s">
        <v>20</v>
      </c>
      <c r="G228" s="304" t="s">
        <v>21</v>
      </c>
      <c r="H228" s="304" t="s">
        <v>21</v>
      </c>
      <c r="I228" s="304" t="s">
        <v>336</v>
      </c>
      <c r="J228" s="302">
        <v>296.3</v>
      </c>
      <c r="K228" s="302">
        <v>296.3</v>
      </c>
      <c r="L228" s="302">
        <v>288.7</v>
      </c>
      <c r="M228" s="302">
        <v>288.7</v>
      </c>
      <c r="N228" s="302">
        <v>288.7</v>
      </c>
      <c r="O228" s="302">
        <v>288.7</v>
      </c>
    </row>
    <row r="229" spans="1:15" ht="30" customHeight="1">
      <c r="A229" s="384"/>
      <c r="B229" s="414"/>
      <c r="C229" s="194" t="s">
        <v>438</v>
      </c>
      <c r="D229" s="249" t="s">
        <v>19</v>
      </c>
      <c r="E229" s="107">
        <v>36341</v>
      </c>
      <c r="F229" s="107" t="s">
        <v>20</v>
      </c>
      <c r="G229" s="305"/>
      <c r="H229" s="305"/>
      <c r="I229" s="305"/>
      <c r="J229" s="303"/>
      <c r="K229" s="303"/>
      <c r="L229" s="303"/>
      <c r="M229" s="303"/>
      <c r="N229" s="303"/>
      <c r="O229" s="303"/>
    </row>
    <row r="230" spans="1:15" ht="36" customHeight="1">
      <c r="A230" s="380" t="s">
        <v>473</v>
      </c>
      <c r="B230" s="310" t="s">
        <v>474</v>
      </c>
      <c r="C230" s="14" t="s">
        <v>221</v>
      </c>
      <c r="D230" s="68" t="s">
        <v>19</v>
      </c>
      <c r="E230" s="61" t="s">
        <v>55</v>
      </c>
      <c r="F230" s="85" t="s">
        <v>20</v>
      </c>
      <c r="G230" s="346" t="s">
        <v>31</v>
      </c>
      <c r="H230" s="346" t="s">
        <v>22</v>
      </c>
      <c r="I230" s="335" t="s">
        <v>337</v>
      </c>
      <c r="J230" s="330">
        <v>1007.8</v>
      </c>
      <c r="K230" s="330">
        <v>918.1</v>
      </c>
      <c r="L230" s="330">
        <v>544.5</v>
      </c>
      <c r="M230" s="330">
        <v>544.1</v>
      </c>
      <c r="N230" s="330">
        <v>500.7</v>
      </c>
      <c r="O230" s="330">
        <v>500.7</v>
      </c>
    </row>
    <row r="231" spans="1:15" ht="36" customHeight="1">
      <c r="A231" s="381"/>
      <c r="B231" s="399"/>
      <c r="C231" s="243" t="s">
        <v>475</v>
      </c>
      <c r="D231" s="152" t="s">
        <v>478</v>
      </c>
      <c r="E231" s="61" t="s">
        <v>55</v>
      </c>
      <c r="F231" s="85" t="s">
        <v>20</v>
      </c>
      <c r="G231" s="348"/>
      <c r="H231" s="348"/>
      <c r="I231" s="389"/>
      <c r="J231" s="331"/>
      <c r="K231" s="331"/>
      <c r="L231" s="331"/>
      <c r="M231" s="331"/>
      <c r="N231" s="331"/>
      <c r="O231" s="331"/>
    </row>
    <row r="232" spans="1:15" ht="36" customHeight="1">
      <c r="A232" s="381"/>
      <c r="B232" s="399"/>
      <c r="C232" s="213" t="s">
        <v>476</v>
      </c>
      <c r="D232" s="152" t="s">
        <v>479</v>
      </c>
      <c r="E232" s="61">
        <v>41275</v>
      </c>
      <c r="F232" s="85" t="s">
        <v>20</v>
      </c>
      <c r="G232" s="348"/>
      <c r="H232" s="348"/>
      <c r="I232" s="389"/>
      <c r="J232" s="331"/>
      <c r="K232" s="331"/>
      <c r="L232" s="331"/>
      <c r="M232" s="331"/>
      <c r="N232" s="331"/>
      <c r="O232" s="331"/>
    </row>
    <row r="233" spans="1:15" ht="36" customHeight="1">
      <c r="A233" s="381"/>
      <c r="B233" s="399"/>
      <c r="C233" s="243" t="s">
        <v>477</v>
      </c>
      <c r="D233" s="152" t="s">
        <v>480</v>
      </c>
      <c r="E233" s="61" t="s">
        <v>55</v>
      </c>
      <c r="F233" s="253" t="s">
        <v>20</v>
      </c>
      <c r="G233" s="347"/>
      <c r="H233" s="347"/>
      <c r="I233" s="336"/>
      <c r="J233" s="332"/>
      <c r="K233" s="332"/>
      <c r="L233" s="332"/>
      <c r="M233" s="332"/>
      <c r="N233" s="332"/>
      <c r="O233" s="332"/>
    </row>
    <row r="234" spans="1:15" ht="128.25" customHeight="1">
      <c r="A234" s="381"/>
      <c r="B234" s="399"/>
      <c r="C234" s="212" t="s">
        <v>87</v>
      </c>
      <c r="D234" s="89" t="s">
        <v>19</v>
      </c>
      <c r="E234" s="61">
        <v>42466</v>
      </c>
      <c r="F234" s="85" t="s">
        <v>20</v>
      </c>
      <c r="G234" s="9" t="s">
        <v>31</v>
      </c>
      <c r="H234" s="9" t="s">
        <v>22</v>
      </c>
      <c r="I234" s="9" t="s">
        <v>160</v>
      </c>
      <c r="J234" s="10">
        <v>81368.3</v>
      </c>
      <c r="K234" s="10">
        <v>81036.2</v>
      </c>
      <c r="L234" s="10">
        <v>0</v>
      </c>
      <c r="M234" s="10">
        <v>0</v>
      </c>
      <c r="N234" s="10">
        <v>0</v>
      </c>
      <c r="O234" s="10">
        <v>0</v>
      </c>
    </row>
    <row r="235" spans="1:15" ht="162" customHeight="1">
      <c r="A235" s="381"/>
      <c r="B235" s="399"/>
      <c r="C235" s="174" t="s">
        <v>261</v>
      </c>
      <c r="D235" s="68" t="s">
        <v>19</v>
      </c>
      <c r="E235" s="61">
        <v>42466</v>
      </c>
      <c r="F235" s="85" t="s">
        <v>20</v>
      </c>
      <c r="G235" s="346" t="s">
        <v>31</v>
      </c>
      <c r="H235" s="346" t="s">
        <v>22</v>
      </c>
      <c r="I235" s="346" t="s">
        <v>235</v>
      </c>
      <c r="J235" s="330">
        <v>13150.5</v>
      </c>
      <c r="K235" s="330">
        <v>7000.8</v>
      </c>
      <c r="L235" s="330">
        <v>7552.2</v>
      </c>
      <c r="M235" s="330">
        <v>24630.8</v>
      </c>
      <c r="N235" s="330">
        <v>32320</v>
      </c>
      <c r="O235" s="330">
        <v>32320</v>
      </c>
    </row>
    <row r="236" spans="1:15" ht="37.5" customHeight="1">
      <c r="A236" s="381"/>
      <c r="B236" s="399"/>
      <c r="C236" s="244" t="s">
        <v>443</v>
      </c>
      <c r="D236" s="76" t="s">
        <v>448</v>
      </c>
      <c r="E236" s="107">
        <v>37902</v>
      </c>
      <c r="F236" s="86" t="s">
        <v>20</v>
      </c>
      <c r="G236" s="348"/>
      <c r="H236" s="348"/>
      <c r="I236" s="348"/>
      <c r="J236" s="331"/>
      <c r="K236" s="331"/>
      <c r="L236" s="331"/>
      <c r="M236" s="331"/>
      <c r="N236" s="331"/>
      <c r="O236" s="331"/>
    </row>
    <row r="237" spans="1:15" ht="37.5" customHeight="1">
      <c r="A237" s="381"/>
      <c r="B237" s="399"/>
      <c r="C237" s="244" t="s">
        <v>449</v>
      </c>
      <c r="D237" s="76" t="s">
        <v>19</v>
      </c>
      <c r="E237" s="107">
        <v>40389</v>
      </c>
      <c r="F237" s="86" t="s">
        <v>20</v>
      </c>
      <c r="G237" s="348"/>
      <c r="H237" s="348"/>
      <c r="I237" s="348"/>
      <c r="J237" s="331"/>
      <c r="K237" s="331"/>
      <c r="L237" s="331"/>
      <c r="M237" s="331"/>
      <c r="N237" s="331"/>
      <c r="O237" s="331"/>
    </row>
    <row r="238" spans="1:15" ht="37.5" customHeight="1">
      <c r="A238" s="381"/>
      <c r="B238" s="399"/>
      <c r="C238" s="244" t="s">
        <v>450</v>
      </c>
      <c r="D238" s="76" t="s">
        <v>19</v>
      </c>
      <c r="E238" s="107">
        <v>40909</v>
      </c>
      <c r="F238" s="86" t="s">
        <v>20</v>
      </c>
      <c r="G238" s="348"/>
      <c r="H238" s="348"/>
      <c r="I238" s="348"/>
      <c r="J238" s="331"/>
      <c r="K238" s="331"/>
      <c r="L238" s="331"/>
      <c r="M238" s="331"/>
      <c r="N238" s="331"/>
      <c r="O238" s="331"/>
    </row>
    <row r="239" spans="1:15" ht="37.5" customHeight="1">
      <c r="A239" s="381"/>
      <c r="B239" s="399"/>
      <c r="C239" s="244" t="s">
        <v>451</v>
      </c>
      <c r="D239" s="76" t="s">
        <v>19</v>
      </c>
      <c r="E239" s="107">
        <v>40144</v>
      </c>
      <c r="F239" s="86" t="s">
        <v>20</v>
      </c>
      <c r="G239" s="348"/>
      <c r="H239" s="348"/>
      <c r="I239" s="348"/>
      <c r="J239" s="331"/>
      <c r="K239" s="331"/>
      <c r="L239" s="331"/>
      <c r="M239" s="331"/>
      <c r="N239" s="331"/>
      <c r="O239" s="331"/>
    </row>
    <row r="240" spans="1:15" ht="37.5" customHeight="1">
      <c r="A240" s="381"/>
      <c r="B240" s="399"/>
      <c r="C240" s="244" t="s">
        <v>452</v>
      </c>
      <c r="D240" s="249" t="s">
        <v>19</v>
      </c>
      <c r="E240" s="107">
        <v>42736</v>
      </c>
      <c r="F240" s="108" t="s">
        <v>20</v>
      </c>
      <c r="G240" s="348"/>
      <c r="H240" s="348"/>
      <c r="I240" s="348"/>
      <c r="J240" s="331"/>
      <c r="K240" s="331"/>
      <c r="L240" s="331"/>
      <c r="M240" s="331"/>
      <c r="N240" s="331"/>
      <c r="O240" s="331"/>
    </row>
    <row r="241" spans="1:15" ht="123" customHeight="1">
      <c r="A241" s="381"/>
      <c r="B241" s="399"/>
      <c r="C241" s="33" t="s">
        <v>289</v>
      </c>
      <c r="D241" s="68" t="s">
        <v>19</v>
      </c>
      <c r="E241" s="61">
        <v>43171</v>
      </c>
      <c r="F241" s="62" t="s">
        <v>20</v>
      </c>
      <c r="G241" s="348"/>
      <c r="H241" s="348"/>
      <c r="I241" s="348"/>
      <c r="J241" s="331"/>
      <c r="K241" s="331"/>
      <c r="L241" s="331"/>
      <c r="M241" s="331"/>
      <c r="N241" s="331"/>
      <c r="O241" s="331"/>
    </row>
    <row r="242" spans="1:15" ht="138.75" customHeight="1">
      <c r="A242" s="381"/>
      <c r="B242" s="399"/>
      <c r="C242" s="33" t="s">
        <v>290</v>
      </c>
      <c r="D242" s="68" t="s">
        <v>19</v>
      </c>
      <c r="E242" s="61">
        <v>42523</v>
      </c>
      <c r="F242" s="62" t="s">
        <v>20</v>
      </c>
      <c r="G242" s="348"/>
      <c r="H242" s="348"/>
      <c r="I242" s="348"/>
      <c r="J242" s="331"/>
      <c r="K242" s="331"/>
      <c r="L242" s="331"/>
      <c r="M242" s="331"/>
      <c r="N242" s="331"/>
      <c r="O242" s="331"/>
    </row>
    <row r="243" spans="1:15" ht="58.5" customHeight="1">
      <c r="A243" s="381"/>
      <c r="B243" s="399"/>
      <c r="C243" s="33" t="s">
        <v>292</v>
      </c>
      <c r="D243" s="68" t="s">
        <v>19</v>
      </c>
      <c r="E243" s="61">
        <v>43466</v>
      </c>
      <c r="F243" s="62" t="s">
        <v>20</v>
      </c>
      <c r="G243" s="348"/>
      <c r="H243" s="348"/>
      <c r="I243" s="348"/>
      <c r="J243" s="331"/>
      <c r="K243" s="331"/>
      <c r="L243" s="331"/>
      <c r="M243" s="331"/>
      <c r="N243" s="331"/>
      <c r="O243" s="331"/>
    </row>
    <row r="244" spans="1:15" ht="126" customHeight="1">
      <c r="A244" s="381"/>
      <c r="B244" s="399"/>
      <c r="C244" s="33" t="s">
        <v>291</v>
      </c>
      <c r="D244" s="68" t="s">
        <v>19</v>
      </c>
      <c r="E244" s="61">
        <v>42536</v>
      </c>
      <c r="F244" s="62" t="s">
        <v>20</v>
      </c>
      <c r="G244" s="348"/>
      <c r="H244" s="348"/>
      <c r="I244" s="348"/>
      <c r="J244" s="331"/>
      <c r="K244" s="331"/>
      <c r="L244" s="331"/>
      <c r="M244" s="331"/>
      <c r="N244" s="331"/>
      <c r="O244" s="331"/>
    </row>
    <row r="245" spans="1:15" ht="139.5" customHeight="1">
      <c r="A245" s="381"/>
      <c r="B245" s="399"/>
      <c r="C245" s="15" t="s">
        <v>489</v>
      </c>
      <c r="D245" s="68" t="s">
        <v>19</v>
      </c>
      <c r="E245" s="61">
        <v>42466</v>
      </c>
      <c r="F245" s="85" t="s">
        <v>20</v>
      </c>
      <c r="G245" s="346" t="s">
        <v>31</v>
      </c>
      <c r="H245" s="346" t="s">
        <v>22</v>
      </c>
      <c r="I245" s="346" t="s">
        <v>193</v>
      </c>
      <c r="J245" s="330">
        <v>9100</v>
      </c>
      <c r="K245" s="330">
        <v>0</v>
      </c>
      <c r="L245" s="330">
        <v>0</v>
      </c>
      <c r="M245" s="330">
        <v>0</v>
      </c>
      <c r="N245" s="330">
        <v>0</v>
      </c>
      <c r="O245" s="330">
        <v>0</v>
      </c>
    </row>
    <row r="246" spans="1:15" ht="129" customHeight="1">
      <c r="A246" s="381"/>
      <c r="B246" s="399"/>
      <c r="C246" s="15" t="s">
        <v>376</v>
      </c>
      <c r="D246" s="68" t="s">
        <v>19</v>
      </c>
      <c r="E246" s="61">
        <v>42523</v>
      </c>
      <c r="F246" s="85" t="s">
        <v>20</v>
      </c>
      <c r="G246" s="347"/>
      <c r="H246" s="347"/>
      <c r="I246" s="347"/>
      <c r="J246" s="332"/>
      <c r="K246" s="332"/>
      <c r="L246" s="332"/>
      <c r="M246" s="332"/>
      <c r="N246" s="332"/>
      <c r="O246" s="332"/>
    </row>
    <row r="247" spans="1:15" ht="83.25" customHeight="1">
      <c r="A247" s="381"/>
      <c r="B247" s="399"/>
      <c r="C247" s="273" t="s">
        <v>522</v>
      </c>
      <c r="D247" s="152" t="s">
        <v>19</v>
      </c>
      <c r="E247" s="84">
        <v>42523</v>
      </c>
      <c r="F247" s="85" t="s">
        <v>20</v>
      </c>
      <c r="G247" s="30" t="s">
        <v>31</v>
      </c>
      <c r="H247" s="30" t="s">
        <v>22</v>
      </c>
      <c r="I247" s="268" t="s">
        <v>498</v>
      </c>
      <c r="J247" s="10">
        <v>0</v>
      </c>
      <c r="K247" s="10">
        <v>0</v>
      </c>
      <c r="L247" s="10">
        <v>366466.7</v>
      </c>
      <c r="M247" s="10">
        <v>0</v>
      </c>
      <c r="N247" s="10">
        <v>0</v>
      </c>
      <c r="O247" s="10">
        <v>0</v>
      </c>
    </row>
    <row r="248" spans="1:15" ht="35.25" customHeight="1">
      <c r="A248" s="381"/>
      <c r="B248" s="399"/>
      <c r="C248" s="15" t="s">
        <v>453</v>
      </c>
      <c r="D248" s="249" t="s">
        <v>454</v>
      </c>
      <c r="E248" s="107">
        <v>38534</v>
      </c>
      <c r="F248" s="108" t="s">
        <v>20</v>
      </c>
      <c r="G248" s="346" t="s">
        <v>31</v>
      </c>
      <c r="H248" s="346" t="s">
        <v>22</v>
      </c>
      <c r="I248" s="346" t="s">
        <v>233</v>
      </c>
      <c r="J248" s="330">
        <v>0</v>
      </c>
      <c r="K248" s="330">
        <v>0</v>
      </c>
      <c r="L248" s="330">
        <v>500</v>
      </c>
      <c r="M248" s="330">
        <v>500</v>
      </c>
      <c r="N248" s="330">
        <v>30</v>
      </c>
      <c r="O248" s="330">
        <v>30</v>
      </c>
    </row>
    <row r="249" spans="1:15" ht="115.5" customHeight="1">
      <c r="A249" s="382"/>
      <c r="B249" s="311"/>
      <c r="C249" s="15" t="s">
        <v>219</v>
      </c>
      <c r="D249" s="68" t="s">
        <v>19</v>
      </c>
      <c r="E249" s="61">
        <v>43531</v>
      </c>
      <c r="F249" s="85" t="s">
        <v>20</v>
      </c>
      <c r="G249" s="347"/>
      <c r="H249" s="347"/>
      <c r="I249" s="347"/>
      <c r="J249" s="332"/>
      <c r="K249" s="332"/>
      <c r="L249" s="332"/>
      <c r="M249" s="332"/>
      <c r="N249" s="332"/>
      <c r="O249" s="332"/>
    </row>
    <row r="250" spans="1:15" ht="48.75" customHeight="1">
      <c r="A250" s="380" t="s">
        <v>141</v>
      </c>
      <c r="B250" s="363" t="s">
        <v>81</v>
      </c>
      <c r="C250" s="14" t="s">
        <v>221</v>
      </c>
      <c r="D250" s="68" t="s">
        <v>19</v>
      </c>
      <c r="E250" s="61" t="s">
        <v>55</v>
      </c>
      <c r="F250" s="85" t="s">
        <v>20</v>
      </c>
      <c r="G250" s="335" t="s">
        <v>31</v>
      </c>
      <c r="H250" s="335" t="s">
        <v>25</v>
      </c>
      <c r="I250" s="335" t="s">
        <v>337</v>
      </c>
      <c r="J250" s="330">
        <v>1641.2</v>
      </c>
      <c r="K250" s="330">
        <v>1583.6</v>
      </c>
      <c r="L250" s="330">
        <v>1060.2</v>
      </c>
      <c r="M250" s="330">
        <v>703.2</v>
      </c>
      <c r="N250" s="330">
        <v>1000.8</v>
      </c>
      <c r="O250" s="330">
        <v>1000.8</v>
      </c>
    </row>
    <row r="251" spans="1:15" ht="56.25" customHeight="1">
      <c r="A251" s="381"/>
      <c r="B251" s="364"/>
      <c r="C251" s="29" t="s">
        <v>172</v>
      </c>
      <c r="D251" s="68" t="s">
        <v>526</v>
      </c>
      <c r="E251" s="61">
        <v>37902</v>
      </c>
      <c r="F251" s="85" t="s">
        <v>20</v>
      </c>
      <c r="G251" s="336"/>
      <c r="H251" s="336"/>
      <c r="I251" s="336"/>
      <c r="J251" s="332"/>
      <c r="K251" s="332"/>
      <c r="L251" s="332"/>
      <c r="M251" s="332"/>
      <c r="N251" s="332"/>
      <c r="O251" s="332"/>
    </row>
    <row r="252" spans="1:15" ht="36.75" customHeight="1">
      <c r="A252" s="402"/>
      <c r="B252" s="364"/>
      <c r="C252" s="202" t="s">
        <v>183</v>
      </c>
      <c r="D252" s="89" t="s">
        <v>220</v>
      </c>
      <c r="E252" s="211" t="s">
        <v>55</v>
      </c>
      <c r="F252" s="201" t="s">
        <v>20</v>
      </c>
      <c r="G252" s="9" t="s">
        <v>31</v>
      </c>
      <c r="H252" s="9" t="s">
        <v>25</v>
      </c>
      <c r="I252" s="9" t="s">
        <v>236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</row>
    <row r="253" spans="1:15" s="18" customFormat="1" ht="36.75" customHeight="1">
      <c r="A253" s="402"/>
      <c r="B253" s="364"/>
      <c r="C253" s="32" t="s">
        <v>264</v>
      </c>
      <c r="D253" s="165" t="s">
        <v>265</v>
      </c>
      <c r="E253" s="166" t="s">
        <v>55</v>
      </c>
      <c r="F253" s="163" t="s">
        <v>20</v>
      </c>
      <c r="G253" s="164" t="s">
        <v>31</v>
      </c>
      <c r="H253" s="164" t="s">
        <v>25</v>
      </c>
      <c r="I253" s="9" t="s">
        <v>304</v>
      </c>
      <c r="J253" s="10">
        <v>682.4</v>
      </c>
      <c r="K253" s="10">
        <v>497.4</v>
      </c>
      <c r="L253" s="10">
        <v>0</v>
      </c>
      <c r="M253" s="10">
        <v>0</v>
      </c>
      <c r="N253" s="10">
        <v>0</v>
      </c>
      <c r="O253" s="10">
        <v>0</v>
      </c>
    </row>
    <row r="254" spans="1:15" s="18" customFormat="1" ht="135" customHeight="1">
      <c r="A254" s="402"/>
      <c r="B254" s="364"/>
      <c r="C254" s="150" t="s">
        <v>244</v>
      </c>
      <c r="D254" s="144" t="s">
        <v>19</v>
      </c>
      <c r="E254" s="141">
        <v>43831</v>
      </c>
      <c r="F254" s="142" t="s">
        <v>20</v>
      </c>
      <c r="G254" s="30" t="s">
        <v>31</v>
      </c>
      <c r="H254" s="30" t="s">
        <v>25</v>
      </c>
      <c r="I254" s="30" t="s">
        <v>237</v>
      </c>
      <c r="J254" s="24">
        <v>2068.9</v>
      </c>
      <c r="K254" s="24">
        <v>1985.1</v>
      </c>
      <c r="L254" s="24">
        <v>0</v>
      </c>
      <c r="M254" s="24">
        <v>0</v>
      </c>
      <c r="N254" s="24">
        <v>0</v>
      </c>
      <c r="O254" s="24">
        <v>0</v>
      </c>
    </row>
    <row r="255" spans="1:15" s="98" customFormat="1" ht="51.75" customHeight="1">
      <c r="A255" s="91" t="s">
        <v>121</v>
      </c>
      <c r="B255" s="92" t="s">
        <v>196</v>
      </c>
      <c r="C255" s="93"/>
      <c r="D255" s="94"/>
      <c r="E255" s="95"/>
      <c r="F255" s="95"/>
      <c r="G255" s="96"/>
      <c r="H255" s="96"/>
      <c r="I255" s="96"/>
      <c r="J255" s="97">
        <f>SUM(J256:J267)</f>
        <v>3763.3</v>
      </c>
      <c r="K255" s="97">
        <f>SUM(K256:K266)</f>
        <v>3662.5</v>
      </c>
      <c r="L255" s="97">
        <f>SUM(L256:L267)</f>
        <v>0</v>
      </c>
      <c r="M255" s="97">
        <f>SUM(M256:M267)</f>
        <v>0</v>
      </c>
      <c r="N255" s="97">
        <f>SUM(N256:N267)</f>
        <v>0</v>
      </c>
      <c r="O255" s="97">
        <f>SUM(O256:O267)</f>
        <v>0</v>
      </c>
    </row>
    <row r="256" spans="1:15" ht="48" customHeight="1">
      <c r="A256" s="401" t="s">
        <v>122</v>
      </c>
      <c r="B256" s="403" t="s">
        <v>114</v>
      </c>
      <c r="C256" s="14" t="s">
        <v>172</v>
      </c>
      <c r="D256" s="67" t="s">
        <v>181</v>
      </c>
      <c r="E256" s="61">
        <v>37902</v>
      </c>
      <c r="F256" s="60" t="s">
        <v>20</v>
      </c>
      <c r="G256" s="372" t="s">
        <v>25</v>
      </c>
      <c r="H256" s="372" t="s">
        <v>26</v>
      </c>
      <c r="I256" s="372" t="s">
        <v>338</v>
      </c>
      <c r="J256" s="330">
        <v>395.4</v>
      </c>
      <c r="K256" s="330">
        <v>395.4</v>
      </c>
      <c r="L256" s="330">
        <v>0</v>
      </c>
      <c r="M256" s="330">
        <v>0</v>
      </c>
      <c r="N256" s="330">
        <v>0</v>
      </c>
      <c r="O256" s="330">
        <v>0</v>
      </c>
    </row>
    <row r="257" spans="1:15" ht="51.75" customHeight="1">
      <c r="A257" s="402"/>
      <c r="B257" s="364"/>
      <c r="C257" s="36" t="s">
        <v>530</v>
      </c>
      <c r="D257" s="74" t="s">
        <v>19</v>
      </c>
      <c r="E257" s="61" t="s">
        <v>44</v>
      </c>
      <c r="F257" s="62">
        <v>44561</v>
      </c>
      <c r="G257" s="390"/>
      <c r="H257" s="390"/>
      <c r="I257" s="390"/>
      <c r="J257" s="331"/>
      <c r="K257" s="331"/>
      <c r="L257" s="331"/>
      <c r="M257" s="331"/>
      <c r="N257" s="331"/>
      <c r="O257" s="331"/>
    </row>
    <row r="258" spans="1:15" ht="51.75" customHeight="1">
      <c r="A258" s="402"/>
      <c r="B258" s="364"/>
      <c r="C258" s="36" t="s">
        <v>536</v>
      </c>
      <c r="D258" s="74" t="s">
        <v>19</v>
      </c>
      <c r="E258" s="61" t="s">
        <v>44</v>
      </c>
      <c r="F258" s="62">
        <v>44561</v>
      </c>
      <c r="G258" s="390"/>
      <c r="H258" s="390"/>
      <c r="I258" s="390"/>
      <c r="J258" s="331"/>
      <c r="K258" s="331"/>
      <c r="L258" s="331"/>
      <c r="M258" s="331"/>
      <c r="N258" s="331"/>
      <c r="O258" s="331"/>
    </row>
    <row r="259" spans="1:15" ht="51.75" customHeight="1">
      <c r="A259" s="402"/>
      <c r="B259" s="364"/>
      <c r="C259" s="36" t="s">
        <v>531</v>
      </c>
      <c r="D259" s="74" t="s">
        <v>19</v>
      </c>
      <c r="E259" s="61" t="s">
        <v>44</v>
      </c>
      <c r="F259" s="62">
        <v>45291</v>
      </c>
      <c r="G259" s="390"/>
      <c r="H259" s="390"/>
      <c r="I259" s="390"/>
      <c r="J259" s="331"/>
      <c r="K259" s="331"/>
      <c r="L259" s="331"/>
      <c r="M259" s="331"/>
      <c r="N259" s="331"/>
      <c r="O259" s="331"/>
    </row>
    <row r="260" spans="1:15" ht="51.75" customHeight="1">
      <c r="A260" s="402"/>
      <c r="B260" s="364"/>
      <c r="C260" s="36" t="s">
        <v>532</v>
      </c>
      <c r="D260" s="74" t="s">
        <v>19</v>
      </c>
      <c r="E260" s="61" t="s">
        <v>44</v>
      </c>
      <c r="F260" s="62">
        <v>44561</v>
      </c>
      <c r="G260" s="390"/>
      <c r="H260" s="390"/>
      <c r="I260" s="390"/>
      <c r="J260" s="331"/>
      <c r="K260" s="331"/>
      <c r="L260" s="331"/>
      <c r="M260" s="331"/>
      <c r="N260" s="331"/>
      <c r="O260" s="331"/>
    </row>
    <row r="261" spans="1:15" ht="51.75" customHeight="1">
      <c r="A261" s="402"/>
      <c r="B261" s="364"/>
      <c r="C261" s="36" t="s">
        <v>533</v>
      </c>
      <c r="D261" s="74" t="s">
        <v>19</v>
      </c>
      <c r="E261" s="61" t="s">
        <v>44</v>
      </c>
      <c r="F261" s="62">
        <v>44561</v>
      </c>
      <c r="G261" s="390"/>
      <c r="H261" s="390"/>
      <c r="I261" s="390"/>
      <c r="J261" s="331"/>
      <c r="K261" s="331"/>
      <c r="L261" s="331"/>
      <c r="M261" s="331"/>
      <c r="N261" s="331"/>
      <c r="O261" s="331"/>
    </row>
    <row r="262" spans="1:15" ht="51.75" customHeight="1">
      <c r="A262" s="402"/>
      <c r="B262" s="364"/>
      <c r="C262" s="36" t="s">
        <v>534</v>
      </c>
      <c r="D262" s="74" t="s">
        <v>19</v>
      </c>
      <c r="E262" s="61" t="s">
        <v>44</v>
      </c>
      <c r="F262" s="62">
        <v>44561</v>
      </c>
      <c r="G262" s="390"/>
      <c r="H262" s="390"/>
      <c r="I262" s="390"/>
      <c r="J262" s="331"/>
      <c r="K262" s="331"/>
      <c r="L262" s="331"/>
      <c r="M262" s="331"/>
      <c r="N262" s="331"/>
      <c r="O262" s="331"/>
    </row>
    <row r="263" spans="1:15" ht="51.75" customHeight="1">
      <c r="A263" s="402"/>
      <c r="B263" s="364"/>
      <c r="C263" s="41" t="s">
        <v>372</v>
      </c>
      <c r="D263" s="81" t="s">
        <v>19</v>
      </c>
      <c r="E263" s="61" t="s">
        <v>44</v>
      </c>
      <c r="F263" s="69">
        <v>44561</v>
      </c>
      <c r="G263" s="386" t="s">
        <v>25</v>
      </c>
      <c r="H263" s="386" t="s">
        <v>30</v>
      </c>
      <c r="I263" s="386" t="s">
        <v>338</v>
      </c>
      <c r="J263" s="377">
        <v>2614.7</v>
      </c>
      <c r="K263" s="377">
        <v>2513.9</v>
      </c>
      <c r="L263" s="377">
        <v>0</v>
      </c>
      <c r="M263" s="377">
        <v>0</v>
      </c>
      <c r="N263" s="377">
        <v>0</v>
      </c>
      <c r="O263" s="377">
        <v>0</v>
      </c>
    </row>
    <row r="264" spans="1:15" ht="51.75" customHeight="1">
      <c r="A264" s="402"/>
      <c r="B264" s="364"/>
      <c r="C264" s="38" t="s">
        <v>535</v>
      </c>
      <c r="D264" s="81" t="s">
        <v>19</v>
      </c>
      <c r="E264" s="61" t="s">
        <v>44</v>
      </c>
      <c r="F264" s="62">
        <v>44926</v>
      </c>
      <c r="G264" s="386"/>
      <c r="H264" s="386"/>
      <c r="I264" s="386"/>
      <c r="J264" s="377"/>
      <c r="K264" s="377"/>
      <c r="L264" s="377"/>
      <c r="M264" s="377"/>
      <c r="N264" s="377"/>
      <c r="O264" s="377"/>
    </row>
    <row r="265" spans="1:15" ht="51.75" customHeight="1">
      <c r="A265" s="402"/>
      <c r="B265" s="364"/>
      <c r="C265" s="38" t="s">
        <v>371</v>
      </c>
      <c r="D265" s="81" t="s">
        <v>19</v>
      </c>
      <c r="E265" s="69">
        <v>44197</v>
      </c>
      <c r="F265" s="69">
        <v>44561</v>
      </c>
      <c r="G265" s="395"/>
      <c r="H265" s="395"/>
      <c r="I265" s="395"/>
      <c r="J265" s="385"/>
      <c r="K265" s="377"/>
      <c r="L265" s="385"/>
      <c r="M265" s="385"/>
      <c r="N265" s="385"/>
      <c r="O265" s="385"/>
    </row>
    <row r="266" spans="1:15" ht="78.75" customHeight="1">
      <c r="A266" s="365" t="s">
        <v>149</v>
      </c>
      <c r="B266" s="310" t="s">
        <v>150</v>
      </c>
      <c r="C266" s="15" t="s">
        <v>527</v>
      </c>
      <c r="D266" s="81" t="s">
        <v>19</v>
      </c>
      <c r="E266" s="61">
        <v>44562</v>
      </c>
      <c r="F266" s="62">
        <v>44926</v>
      </c>
      <c r="G266" s="335" t="s">
        <v>28</v>
      </c>
      <c r="H266" s="335" t="s">
        <v>27</v>
      </c>
      <c r="I266" s="346" t="s">
        <v>338</v>
      </c>
      <c r="J266" s="330">
        <v>753.2</v>
      </c>
      <c r="K266" s="330">
        <v>753.2</v>
      </c>
      <c r="L266" s="330">
        <v>0</v>
      </c>
      <c r="M266" s="330">
        <v>0</v>
      </c>
      <c r="N266" s="330">
        <v>0</v>
      </c>
      <c r="O266" s="330">
        <v>0</v>
      </c>
    </row>
    <row r="267" spans="1:15" ht="89.25" customHeight="1">
      <c r="A267" s="407"/>
      <c r="B267" s="311"/>
      <c r="C267" s="15" t="s">
        <v>370</v>
      </c>
      <c r="D267" s="70" t="s">
        <v>19</v>
      </c>
      <c r="E267" s="88">
        <v>44197</v>
      </c>
      <c r="F267" s="72">
        <v>44561</v>
      </c>
      <c r="G267" s="336"/>
      <c r="H267" s="336"/>
      <c r="I267" s="347"/>
      <c r="J267" s="332"/>
      <c r="K267" s="332"/>
      <c r="L267" s="332"/>
      <c r="M267" s="332"/>
      <c r="N267" s="332"/>
      <c r="O267" s="332"/>
    </row>
    <row r="268" spans="1:15" s="127" customFormat="1" ht="181.5" customHeight="1">
      <c r="A268" s="122" t="s">
        <v>152</v>
      </c>
      <c r="B268" s="123" t="s">
        <v>216</v>
      </c>
      <c r="C268" s="123"/>
      <c r="D268" s="124"/>
      <c r="E268" s="124"/>
      <c r="F268" s="124"/>
      <c r="G268" s="125"/>
      <c r="H268" s="125"/>
      <c r="I268" s="125"/>
      <c r="J268" s="126">
        <f aca="true" t="shared" si="3" ref="J268:O268">SUM(J269:J305)</f>
        <v>194006.30000000002</v>
      </c>
      <c r="K268" s="126">
        <f t="shared" si="3"/>
        <v>189407.20000000004</v>
      </c>
      <c r="L268" s="126">
        <f t="shared" si="3"/>
        <v>234154.30000000002</v>
      </c>
      <c r="M268" s="126">
        <f t="shared" si="3"/>
        <v>234798.80000000002</v>
      </c>
      <c r="N268" s="126">
        <f t="shared" si="3"/>
        <v>234947.8</v>
      </c>
      <c r="O268" s="126">
        <f t="shared" si="3"/>
        <v>234947.8</v>
      </c>
    </row>
    <row r="269" spans="1:15" ht="51.75" customHeight="1">
      <c r="A269" s="434" t="s">
        <v>490</v>
      </c>
      <c r="B269" s="458" t="s">
        <v>114</v>
      </c>
      <c r="C269" s="44" t="s">
        <v>47</v>
      </c>
      <c r="D269" s="60" t="s">
        <v>19</v>
      </c>
      <c r="E269" s="61">
        <v>40179</v>
      </c>
      <c r="F269" s="60" t="s">
        <v>20</v>
      </c>
      <c r="G269" s="335" t="s">
        <v>25</v>
      </c>
      <c r="H269" s="335" t="s">
        <v>22</v>
      </c>
      <c r="I269" s="335" t="s">
        <v>358</v>
      </c>
      <c r="J269" s="330">
        <v>3320.6</v>
      </c>
      <c r="K269" s="330">
        <v>3320.6</v>
      </c>
      <c r="L269" s="330">
        <v>3321.7</v>
      </c>
      <c r="M269" s="330">
        <v>3321.7</v>
      </c>
      <c r="N269" s="330">
        <v>3321.7</v>
      </c>
      <c r="O269" s="330">
        <v>3321.7</v>
      </c>
    </row>
    <row r="270" spans="1:15" ht="67.5" customHeight="1">
      <c r="A270" s="440"/>
      <c r="B270" s="459"/>
      <c r="C270" s="255" t="s">
        <v>470</v>
      </c>
      <c r="D270" s="68" t="s">
        <v>19</v>
      </c>
      <c r="E270" s="61">
        <v>41640</v>
      </c>
      <c r="F270" s="60" t="s">
        <v>20</v>
      </c>
      <c r="G270" s="336"/>
      <c r="H270" s="336"/>
      <c r="I270" s="336"/>
      <c r="J270" s="332"/>
      <c r="K270" s="332"/>
      <c r="L270" s="332"/>
      <c r="M270" s="332"/>
      <c r="N270" s="332"/>
      <c r="O270" s="332"/>
    </row>
    <row r="271" spans="1:15" ht="51.75" customHeight="1">
      <c r="A271" s="440"/>
      <c r="B271" s="459"/>
      <c r="C271" s="39" t="s">
        <v>249</v>
      </c>
      <c r="D271" s="81" t="s">
        <v>19</v>
      </c>
      <c r="E271" s="61">
        <v>39384</v>
      </c>
      <c r="F271" s="60" t="s">
        <v>20</v>
      </c>
      <c r="G271" s="257"/>
      <c r="H271" s="257"/>
      <c r="I271" s="257"/>
      <c r="J271" s="258"/>
      <c r="K271" s="258"/>
      <c r="L271" s="258"/>
      <c r="M271" s="258"/>
      <c r="N271" s="258"/>
      <c r="O271" s="258"/>
    </row>
    <row r="272" spans="1:15" ht="51.75" customHeight="1">
      <c r="A272" s="440"/>
      <c r="B272" s="459"/>
      <c r="C272" s="49" t="s">
        <v>51</v>
      </c>
      <c r="D272" s="81" t="s">
        <v>19</v>
      </c>
      <c r="E272" s="61" t="s">
        <v>44</v>
      </c>
      <c r="F272" s="60" t="s">
        <v>20</v>
      </c>
      <c r="G272" s="259"/>
      <c r="H272" s="259"/>
      <c r="I272" s="259"/>
      <c r="J272" s="260"/>
      <c r="K272" s="260"/>
      <c r="L272" s="260"/>
      <c r="M272" s="260"/>
      <c r="N272" s="260"/>
      <c r="O272" s="258"/>
    </row>
    <row r="273" spans="1:15" ht="89.25" customHeight="1">
      <c r="A273" s="440"/>
      <c r="B273" s="459"/>
      <c r="C273" s="16" t="s">
        <v>470</v>
      </c>
      <c r="D273" s="81" t="s">
        <v>19</v>
      </c>
      <c r="E273" s="61">
        <v>40179</v>
      </c>
      <c r="F273" s="60" t="s">
        <v>20</v>
      </c>
      <c r="G273" s="257"/>
      <c r="H273" s="257"/>
      <c r="I273" s="257"/>
      <c r="J273" s="258"/>
      <c r="K273" s="258"/>
      <c r="L273" s="258"/>
      <c r="M273" s="258"/>
      <c r="N273" s="258"/>
      <c r="O273" s="258"/>
    </row>
    <row r="274" spans="1:15" ht="63.75" customHeight="1">
      <c r="A274" s="440"/>
      <c r="B274" s="459"/>
      <c r="C274" s="14" t="s">
        <v>40</v>
      </c>
      <c r="D274" s="68" t="s">
        <v>19</v>
      </c>
      <c r="E274" s="61">
        <v>41114</v>
      </c>
      <c r="F274" s="62" t="s">
        <v>20</v>
      </c>
      <c r="G274" s="257"/>
      <c r="H274" s="257"/>
      <c r="I274" s="257"/>
      <c r="J274" s="258"/>
      <c r="K274" s="258"/>
      <c r="L274" s="258"/>
      <c r="M274" s="258"/>
      <c r="N274" s="258"/>
      <c r="O274" s="258"/>
    </row>
    <row r="275" spans="1:15" ht="89.25" customHeight="1">
      <c r="A275" s="440"/>
      <c r="B275" s="459"/>
      <c r="C275" s="246" t="s">
        <v>255</v>
      </c>
      <c r="D275" s="106" t="s">
        <v>19</v>
      </c>
      <c r="E275" s="107">
        <v>43553</v>
      </c>
      <c r="F275" s="108" t="s">
        <v>20</v>
      </c>
      <c r="G275" s="257"/>
      <c r="H275" s="257"/>
      <c r="I275" s="257"/>
      <c r="J275" s="258"/>
      <c r="K275" s="258"/>
      <c r="L275" s="258"/>
      <c r="M275" s="258"/>
      <c r="N275" s="258"/>
      <c r="O275" s="258"/>
    </row>
    <row r="276" spans="1:15" ht="52.5" customHeight="1">
      <c r="A276" s="440"/>
      <c r="B276" s="459"/>
      <c r="C276" s="251" t="s">
        <v>471</v>
      </c>
      <c r="D276" s="106" t="s">
        <v>19</v>
      </c>
      <c r="E276" s="252">
        <v>39234</v>
      </c>
      <c r="F276" s="108" t="s">
        <v>20</v>
      </c>
      <c r="G276" s="257"/>
      <c r="H276" s="257"/>
      <c r="I276" s="257"/>
      <c r="J276" s="258"/>
      <c r="K276" s="258"/>
      <c r="L276" s="258"/>
      <c r="M276" s="258"/>
      <c r="N276" s="258"/>
      <c r="O276" s="258"/>
    </row>
    <row r="277" spans="1:15" ht="51.75" customHeight="1">
      <c r="A277" s="440"/>
      <c r="B277" s="459"/>
      <c r="C277" s="250" t="s">
        <v>469</v>
      </c>
      <c r="D277" s="67" t="s">
        <v>19</v>
      </c>
      <c r="E277" s="88">
        <v>43798</v>
      </c>
      <c r="F277" s="70" t="s">
        <v>20</v>
      </c>
      <c r="G277" s="259"/>
      <c r="H277" s="259"/>
      <c r="I277" s="259"/>
      <c r="J277" s="260"/>
      <c r="K277" s="260"/>
      <c r="L277" s="260"/>
      <c r="M277" s="260"/>
      <c r="N277" s="260"/>
      <c r="O277" s="258"/>
    </row>
    <row r="278" spans="1:15" ht="40.5" customHeight="1">
      <c r="A278" s="440"/>
      <c r="B278" s="459"/>
      <c r="C278" s="49" t="s">
        <v>41</v>
      </c>
      <c r="D278" s="81" t="s">
        <v>19</v>
      </c>
      <c r="E278" s="61">
        <v>39448</v>
      </c>
      <c r="F278" s="60" t="s">
        <v>20</v>
      </c>
      <c r="G278" s="335" t="s">
        <v>25</v>
      </c>
      <c r="H278" s="335" t="s">
        <v>30</v>
      </c>
      <c r="I278" s="335" t="s">
        <v>343</v>
      </c>
      <c r="J278" s="330">
        <v>62233.3</v>
      </c>
      <c r="K278" s="330">
        <v>61828</v>
      </c>
      <c r="L278" s="330">
        <v>59013.7</v>
      </c>
      <c r="M278" s="330">
        <v>56387.2</v>
      </c>
      <c r="N278" s="330">
        <v>54071.6</v>
      </c>
      <c r="O278" s="330">
        <v>54071.6</v>
      </c>
    </row>
    <row r="279" spans="1:15" ht="94.5" customHeight="1">
      <c r="A279" s="440"/>
      <c r="B279" s="459"/>
      <c r="C279" s="25" t="s">
        <v>271</v>
      </c>
      <c r="D279" s="74" t="s">
        <v>19</v>
      </c>
      <c r="E279" s="108">
        <v>44074</v>
      </c>
      <c r="F279" s="108" t="s">
        <v>20</v>
      </c>
      <c r="G279" s="389"/>
      <c r="H279" s="389"/>
      <c r="I279" s="389"/>
      <c r="J279" s="331"/>
      <c r="K279" s="331"/>
      <c r="L279" s="331"/>
      <c r="M279" s="331"/>
      <c r="N279" s="331"/>
      <c r="O279" s="331"/>
    </row>
    <row r="280" spans="1:15" ht="85.5" customHeight="1">
      <c r="A280" s="440"/>
      <c r="B280" s="459"/>
      <c r="C280" s="25" t="s">
        <v>505</v>
      </c>
      <c r="D280" s="76" t="s">
        <v>19</v>
      </c>
      <c r="E280" s="108">
        <v>44449</v>
      </c>
      <c r="F280" s="143" t="s">
        <v>192</v>
      </c>
      <c r="G280" s="336"/>
      <c r="H280" s="336"/>
      <c r="I280" s="336"/>
      <c r="J280" s="332"/>
      <c r="K280" s="332"/>
      <c r="L280" s="332"/>
      <c r="M280" s="332"/>
      <c r="N280" s="332"/>
      <c r="O280" s="332"/>
    </row>
    <row r="281" spans="1:15" ht="42" customHeight="1">
      <c r="A281" s="440"/>
      <c r="B281" s="459"/>
      <c r="C281" s="27" t="s">
        <v>483</v>
      </c>
      <c r="D281" s="68" t="s">
        <v>19</v>
      </c>
      <c r="E281" s="61" t="s">
        <v>55</v>
      </c>
      <c r="F281" s="62">
        <v>44561</v>
      </c>
      <c r="G281" s="207" t="s">
        <v>25</v>
      </c>
      <c r="H281" s="207" t="s">
        <v>30</v>
      </c>
      <c r="I281" s="207" t="s">
        <v>347</v>
      </c>
      <c r="J281" s="10">
        <v>20</v>
      </c>
      <c r="K281" s="10">
        <v>20</v>
      </c>
      <c r="L281" s="10">
        <v>20</v>
      </c>
      <c r="M281" s="10">
        <v>20</v>
      </c>
      <c r="N281" s="10">
        <v>20</v>
      </c>
      <c r="O281" s="10">
        <v>20</v>
      </c>
    </row>
    <row r="282" spans="1:15" ht="42" customHeight="1">
      <c r="A282" s="440"/>
      <c r="B282" s="459"/>
      <c r="C282" s="14" t="s">
        <v>208</v>
      </c>
      <c r="D282" s="67" t="s">
        <v>19</v>
      </c>
      <c r="E282" s="61" t="s">
        <v>55</v>
      </c>
      <c r="F282" s="60" t="s">
        <v>20</v>
      </c>
      <c r="G282" s="9" t="s">
        <v>25</v>
      </c>
      <c r="H282" s="9" t="s">
        <v>26</v>
      </c>
      <c r="I282" s="9" t="s">
        <v>342</v>
      </c>
      <c r="J282" s="10">
        <v>14372.6</v>
      </c>
      <c r="K282" s="10">
        <v>14274.2</v>
      </c>
      <c r="L282" s="10">
        <v>16235.2</v>
      </c>
      <c r="M282" s="10">
        <v>16377.8</v>
      </c>
      <c r="N282" s="10">
        <v>16534.8</v>
      </c>
      <c r="O282" s="10">
        <v>16534.8</v>
      </c>
    </row>
    <row r="283" spans="1:15" ht="46.5" customHeight="1">
      <c r="A283" s="440"/>
      <c r="B283" s="459"/>
      <c r="C283" s="14" t="s">
        <v>528</v>
      </c>
      <c r="D283" s="105" t="s">
        <v>19</v>
      </c>
      <c r="E283" s="84" t="s">
        <v>44</v>
      </c>
      <c r="F283" s="60" t="s">
        <v>20</v>
      </c>
      <c r="G283" s="335" t="s">
        <v>25</v>
      </c>
      <c r="H283" s="335" t="s">
        <v>26</v>
      </c>
      <c r="I283" s="335" t="s">
        <v>345</v>
      </c>
      <c r="J283" s="330">
        <v>5253.3</v>
      </c>
      <c r="K283" s="330">
        <v>5252.1</v>
      </c>
      <c r="L283" s="330">
        <v>4859.3</v>
      </c>
      <c r="M283" s="330">
        <v>4859.2</v>
      </c>
      <c r="N283" s="330">
        <v>4859.2</v>
      </c>
      <c r="O283" s="330">
        <v>4859.2</v>
      </c>
    </row>
    <row r="284" spans="1:15" ht="63" customHeight="1">
      <c r="A284" s="440"/>
      <c r="B284" s="459"/>
      <c r="C284" s="14" t="s">
        <v>529</v>
      </c>
      <c r="D284" s="105" t="s">
        <v>19</v>
      </c>
      <c r="E284" s="84">
        <v>44501</v>
      </c>
      <c r="F284" s="60" t="s">
        <v>20</v>
      </c>
      <c r="G284" s="389"/>
      <c r="H284" s="389"/>
      <c r="I284" s="389"/>
      <c r="J284" s="331"/>
      <c r="K284" s="331"/>
      <c r="L284" s="331"/>
      <c r="M284" s="331"/>
      <c r="N284" s="331"/>
      <c r="O284" s="331"/>
    </row>
    <row r="285" spans="1:15" ht="51.75" customHeight="1">
      <c r="A285" s="440"/>
      <c r="B285" s="459"/>
      <c r="C285" s="49" t="s">
        <v>38</v>
      </c>
      <c r="D285" s="81" t="s">
        <v>19</v>
      </c>
      <c r="E285" s="61" t="s">
        <v>45</v>
      </c>
      <c r="F285" s="60" t="s">
        <v>20</v>
      </c>
      <c r="G285" s="384"/>
      <c r="H285" s="384"/>
      <c r="I285" s="452"/>
      <c r="J285" s="387"/>
      <c r="K285" s="387"/>
      <c r="L285" s="387"/>
      <c r="M285" s="387"/>
      <c r="N285" s="387"/>
      <c r="O285" s="387"/>
    </row>
    <row r="286" spans="1:15" ht="26.25" customHeight="1">
      <c r="A286" s="440"/>
      <c r="B286" s="459"/>
      <c r="C286" s="50" t="s">
        <v>472</v>
      </c>
      <c r="D286" s="81" t="s">
        <v>19</v>
      </c>
      <c r="E286" s="61" t="s">
        <v>55</v>
      </c>
      <c r="F286" s="60" t="s">
        <v>20</v>
      </c>
      <c r="G286" s="30" t="s">
        <v>25</v>
      </c>
      <c r="H286" s="30" t="s">
        <v>35</v>
      </c>
      <c r="I286" s="30" t="s">
        <v>344</v>
      </c>
      <c r="J286" s="24">
        <v>16827.8</v>
      </c>
      <c r="K286" s="24">
        <v>15838.6</v>
      </c>
      <c r="L286" s="24">
        <v>18742.6</v>
      </c>
      <c r="M286" s="24">
        <v>18657.6</v>
      </c>
      <c r="N286" s="24">
        <v>18657.6</v>
      </c>
      <c r="O286" s="24">
        <v>18657.6</v>
      </c>
    </row>
    <row r="287" spans="1:15" ht="51.75" customHeight="1">
      <c r="A287" s="440"/>
      <c r="B287" s="459"/>
      <c r="C287" s="14" t="s">
        <v>209</v>
      </c>
      <c r="D287" s="76" t="s">
        <v>19</v>
      </c>
      <c r="E287" s="61">
        <v>43466</v>
      </c>
      <c r="F287" s="73">
        <v>47848</v>
      </c>
      <c r="G287" s="6" t="s">
        <v>21</v>
      </c>
      <c r="H287" s="6" t="s">
        <v>23</v>
      </c>
      <c r="I287" s="6" t="s">
        <v>339</v>
      </c>
      <c r="J287" s="22">
        <v>7257.8</v>
      </c>
      <c r="K287" s="22">
        <v>7149.6</v>
      </c>
      <c r="L287" s="22">
        <v>9516</v>
      </c>
      <c r="M287" s="22">
        <v>8397</v>
      </c>
      <c r="N287" s="22">
        <v>8397</v>
      </c>
      <c r="O287" s="22">
        <v>8397</v>
      </c>
    </row>
    <row r="288" spans="1:15" ht="55.5" customHeight="1">
      <c r="A288" s="440"/>
      <c r="B288" s="459"/>
      <c r="C288" s="37" t="s">
        <v>46</v>
      </c>
      <c r="D288" s="81" t="s">
        <v>19</v>
      </c>
      <c r="E288" s="61">
        <v>40928</v>
      </c>
      <c r="F288" s="60" t="s">
        <v>20</v>
      </c>
      <c r="G288" s="335" t="s">
        <v>24</v>
      </c>
      <c r="H288" s="335" t="s">
        <v>30</v>
      </c>
      <c r="I288" s="372" t="s">
        <v>340</v>
      </c>
      <c r="J288" s="330">
        <v>3053.9</v>
      </c>
      <c r="K288" s="330">
        <v>2981.1</v>
      </c>
      <c r="L288" s="330">
        <v>3919.8</v>
      </c>
      <c r="M288" s="330">
        <v>3877.8</v>
      </c>
      <c r="N288" s="330">
        <v>3877.8</v>
      </c>
      <c r="O288" s="330">
        <v>3877.8</v>
      </c>
    </row>
    <row r="289" spans="1:15" ht="51.75" customHeight="1">
      <c r="A289" s="440"/>
      <c r="B289" s="459"/>
      <c r="C289" s="37" t="s">
        <v>415</v>
      </c>
      <c r="D289" s="81" t="s">
        <v>19</v>
      </c>
      <c r="E289" s="61">
        <v>33925</v>
      </c>
      <c r="F289" s="60" t="s">
        <v>20</v>
      </c>
      <c r="G289" s="336"/>
      <c r="H289" s="336"/>
      <c r="I289" s="373"/>
      <c r="J289" s="332"/>
      <c r="K289" s="332"/>
      <c r="L289" s="332"/>
      <c r="M289" s="332"/>
      <c r="N289" s="332"/>
      <c r="O289" s="332"/>
    </row>
    <row r="290" spans="1:15" ht="51.75" customHeight="1">
      <c r="A290" s="440"/>
      <c r="B290" s="459"/>
      <c r="C290" s="44" t="s">
        <v>90</v>
      </c>
      <c r="D290" s="79" t="s">
        <v>19</v>
      </c>
      <c r="E290" s="61">
        <v>43466</v>
      </c>
      <c r="F290" s="86" t="s">
        <v>20</v>
      </c>
      <c r="G290" s="56" t="s">
        <v>34</v>
      </c>
      <c r="H290" s="56" t="s">
        <v>31</v>
      </c>
      <c r="I290" s="56" t="s">
        <v>341</v>
      </c>
      <c r="J290" s="24">
        <v>3105.9</v>
      </c>
      <c r="K290" s="24">
        <v>3046.3</v>
      </c>
      <c r="L290" s="24">
        <v>3936.1</v>
      </c>
      <c r="M290" s="24">
        <v>3936.1</v>
      </c>
      <c r="N290" s="24">
        <v>3936.1</v>
      </c>
      <c r="O290" s="24">
        <v>3936.1</v>
      </c>
    </row>
    <row r="291" spans="1:15" ht="51.75" customHeight="1">
      <c r="A291" s="440"/>
      <c r="B291" s="459"/>
      <c r="C291" s="25" t="s">
        <v>226</v>
      </c>
      <c r="D291" s="74" t="s">
        <v>19</v>
      </c>
      <c r="E291" s="108">
        <v>43635</v>
      </c>
      <c r="F291" s="60" t="s">
        <v>20</v>
      </c>
      <c r="G291" s="6" t="s">
        <v>25</v>
      </c>
      <c r="H291" s="6" t="s">
        <v>30</v>
      </c>
      <c r="I291" s="9" t="s">
        <v>230</v>
      </c>
      <c r="J291" s="24">
        <v>10401.2</v>
      </c>
      <c r="K291" s="24">
        <v>10401.2</v>
      </c>
      <c r="L291" s="24">
        <v>18918.5</v>
      </c>
      <c r="M291" s="24">
        <v>19133.5</v>
      </c>
      <c r="N291" s="24">
        <v>21349.1</v>
      </c>
      <c r="O291" s="24">
        <v>21349.1</v>
      </c>
    </row>
    <row r="292" spans="1:15" ht="42" customHeight="1">
      <c r="A292" s="440"/>
      <c r="B292" s="459"/>
      <c r="C292" s="171" t="s">
        <v>266</v>
      </c>
      <c r="D292" s="165" t="s">
        <v>275</v>
      </c>
      <c r="E292" s="169" t="s">
        <v>55</v>
      </c>
      <c r="F292" s="169" t="s">
        <v>20</v>
      </c>
      <c r="G292" s="17" t="s">
        <v>25</v>
      </c>
      <c r="H292" s="17" t="s">
        <v>28</v>
      </c>
      <c r="I292" s="164" t="s">
        <v>359</v>
      </c>
      <c r="J292" s="24">
        <v>0</v>
      </c>
      <c r="K292" s="24">
        <v>0</v>
      </c>
      <c r="L292" s="24">
        <v>100.5</v>
      </c>
      <c r="M292" s="24">
        <v>104.9</v>
      </c>
      <c r="N292" s="24">
        <v>107.5</v>
      </c>
      <c r="O292" s="24">
        <v>107.5</v>
      </c>
    </row>
    <row r="293" spans="1:15" s="18" customFormat="1" ht="51.75" customHeight="1">
      <c r="A293" s="440"/>
      <c r="B293" s="459"/>
      <c r="C293" s="217" t="s">
        <v>369</v>
      </c>
      <c r="D293" s="210" t="s">
        <v>19</v>
      </c>
      <c r="E293" s="169" t="s">
        <v>44</v>
      </c>
      <c r="F293" s="169" t="s">
        <v>20</v>
      </c>
      <c r="G293" s="374" t="s">
        <v>31</v>
      </c>
      <c r="H293" s="374" t="s">
        <v>31</v>
      </c>
      <c r="I293" s="335" t="s">
        <v>346</v>
      </c>
      <c r="J293" s="330">
        <v>10057.6</v>
      </c>
      <c r="K293" s="330">
        <v>9634.6</v>
      </c>
      <c r="L293" s="330">
        <v>12688.7</v>
      </c>
      <c r="M293" s="330">
        <v>12695.5</v>
      </c>
      <c r="N293" s="330">
        <v>12745.5</v>
      </c>
      <c r="O293" s="330">
        <v>12745.5</v>
      </c>
    </row>
    <row r="294" spans="1:15" s="18" customFormat="1" ht="66" customHeight="1">
      <c r="A294" s="440"/>
      <c r="B294" s="459"/>
      <c r="C294" s="217" t="s">
        <v>368</v>
      </c>
      <c r="D294" s="206" t="s">
        <v>19</v>
      </c>
      <c r="E294" s="209">
        <v>43922</v>
      </c>
      <c r="F294" s="169" t="s">
        <v>20</v>
      </c>
      <c r="G294" s="375"/>
      <c r="H294" s="375"/>
      <c r="I294" s="336"/>
      <c r="J294" s="332"/>
      <c r="K294" s="332"/>
      <c r="L294" s="332"/>
      <c r="M294" s="332"/>
      <c r="N294" s="332"/>
      <c r="O294" s="332"/>
    </row>
    <row r="295" spans="1:15" s="18" customFormat="1" ht="99.75" customHeight="1">
      <c r="A295" s="440"/>
      <c r="B295" s="459"/>
      <c r="C295" s="42" t="s">
        <v>162</v>
      </c>
      <c r="D295" s="68" t="s">
        <v>19</v>
      </c>
      <c r="E295" s="62">
        <v>43510</v>
      </c>
      <c r="F295" s="62" t="s">
        <v>20</v>
      </c>
      <c r="G295" s="6" t="s">
        <v>25</v>
      </c>
      <c r="H295" s="6" t="s">
        <v>35</v>
      </c>
      <c r="I295" s="9" t="s">
        <v>348</v>
      </c>
      <c r="J295" s="11">
        <v>0</v>
      </c>
      <c r="K295" s="11">
        <v>0</v>
      </c>
      <c r="L295" s="11">
        <v>16854</v>
      </c>
      <c r="M295" s="11">
        <v>14788.3</v>
      </c>
      <c r="N295" s="11">
        <v>14788.3</v>
      </c>
      <c r="O295" s="11">
        <v>14788.3</v>
      </c>
    </row>
    <row r="296" spans="1:15" ht="71.25" customHeight="1">
      <c r="A296" s="2" t="s">
        <v>127</v>
      </c>
      <c r="B296" s="298" t="s">
        <v>128</v>
      </c>
      <c r="C296" s="14" t="s">
        <v>208</v>
      </c>
      <c r="D296" s="68" t="s">
        <v>212</v>
      </c>
      <c r="E296" s="61" t="s">
        <v>55</v>
      </c>
      <c r="F296" s="60" t="s">
        <v>20</v>
      </c>
      <c r="G296" s="9" t="s">
        <v>35</v>
      </c>
      <c r="H296" s="9" t="s">
        <v>25</v>
      </c>
      <c r="I296" s="9" t="s">
        <v>350</v>
      </c>
      <c r="J296" s="10">
        <v>7.4</v>
      </c>
      <c r="K296" s="10">
        <v>7.4</v>
      </c>
      <c r="L296" s="10">
        <v>1494.9</v>
      </c>
      <c r="M296" s="10">
        <v>1559.4</v>
      </c>
      <c r="N296" s="10">
        <v>1598.8</v>
      </c>
      <c r="O296" s="10">
        <v>1598.8</v>
      </c>
    </row>
    <row r="297" spans="1:15" ht="63.75" customHeight="1">
      <c r="A297" s="380" t="s">
        <v>130</v>
      </c>
      <c r="B297" s="310" t="s">
        <v>129</v>
      </c>
      <c r="C297" s="45" t="s">
        <v>293</v>
      </c>
      <c r="D297" s="68" t="s">
        <v>19</v>
      </c>
      <c r="E297" s="61">
        <v>43709</v>
      </c>
      <c r="F297" s="60" t="s">
        <v>20</v>
      </c>
      <c r="G297" s="371" t="s">
        <v>25</v>
      </c>
      <c r="H297" s="371" t="s">
        <v>35</v>
      </c>
      <c r="I297" s="386" t="s">
        <v>349</v>
      </c>
      <c r="J297" s="330">
        <v>34308.8</v>
      </c>
      <c r="K297" s="330">
        <v>34281.1</v>
      </c>
      <c r="L297" s="330">
        <v>33098.4</v>
      </c>
      <c r="M297" s="330">
        <v>32028.1</v>
      </c>
      <c r="N297" s="330">
        <v>30678.5</v>
      </c>
      <c r="O297" s="330">
        <v>30678.5</v>
      </c>
    </row>
    <row r="298" spans="1:15" ht="28.5" customHeight="1">
      <c r="A298" s="381"/>
      <c r="B298" s="399"/>
      <c r="C298" s="408" t="s">
        <v>211</v>
      </c>
      <c r="D298" s="326" t="s">
        <v>19</v>
      </c>
      <c r="E298" s="314" t="s">
        <v>126</v>
      </c>
      <c r="F298" s="316" t="s">
        <v>20</v>
      </c>
      <c r="G298" s="371"/>
      <c r="H298" s="371"/>
      <c r="I298" s="386"/>
      <c r="J298" s="332"/>
      <c r="K298" s="332"/>
      <c r="L298" s="332"/>
      <c r="M298" s="332"/>
      <c r="N298" s="332"/>
      <c r="O298" s="332"/>
    </row>
    <row r="299" spans="1:15" ht="25.5" customHeight="1">
      <c r="A299" s="381"/>
      <c r="B299" s="399"/>
      <c r="C299" s="409"/>
      <c r="D299" s="327"/>
      <c r="E299" s="315"/>
      <c r="F299" s="317"/>
      <c r="G299" s="59" t="s">
        <v>21</v>
      </c>
      <c r="H299" s="59" t="s">
        <v>31</v>
      </c>
      <c r="I299" s="9" t="s">
        <v>349</v>
      </c>
      <c r="J299" s="140">
        <v>14.7</v>
      </c>
      <c r="K299" s="140">
        <v>14.7</v>
      </c>
      <c r="L299" s="140">
        <v>0</v>
      </c>
      <c r="M299" s="140">
        <v>0</v>
      </c>
      <c r="N299" s="140">
        <v>0</v>
      </c>
      <c r="O299" s="140">
        <v>0</v>
      </c>
    </row>
    <row r="300" spans="1:15" ht="96.75" customHeight="1">
      <c r="A300" s="381"/>
      <c r="B300" s="399"/>
      <c r="C300" s="25" t="s">
        <v>226</v>
      </c>
      <c r="D300" s="74" t="s">
        <v>19</v>
      </c>
      <c r="E300" s="108">
        <v>43635</v>
      </c>
      <c r="F300" s="60" t="s">
        <v>20</v>
      </c>
      <c r="G300" s="59" t="s">
        <v>25</v>
      </c>
      <c r="H300" s="59" t="s">
        <v>35</v>
      </c>
      <c r="I300" s="9" t="s">
        <v>231</v>
      </c>
      <c r="J300" s="140">
        <v>10401.2</v>
      </c>
      <c r="K300" s="140">
        <v>10401.2</v>
      </c>
      <c r="L300" s="140">
        <v>11525.5</v>
      </c>
      <c r="M300" s="140">
        <v>11656.5</v>
      </c>
      <c r="N300" s="140">
        <v>13006.1</v>
      </c>
      <c r="O300" s="140">
        <v>13006.1</v>
      </c>
    </row>
    <row r="301" spans="1:15" ht="68.25" customHeight="1">
      <c r="A301" s="382"/>
      <c r="B301" s="311"/>
      <c r="C301" s="25" t="s">
        <v>499</v>
      </c>
      <c r="D301" s="68" t="s">
        <v>19</v>
      </c>
      <c r="E301" s="62" t="s">
        <v>44</v>
      </c>
      <c r="F301" s="60" t="s">
        <v>20</v>
      </c>
      <c r="G301" s="269" t="s">
        <v>25</v>
      </c>
      <c r="H301" s="269" t="s">
        <v>35</v>
      </c>
      <c r="I301" s="9" t="s">
        <v>500</v>
      </c>
      <c r="J301" s="140">
        <v>4068.3</v>
      </c>
      <c r="K301" s="140">
        <v>1654.6</v>
      </c>
      <c r="L301" s="140">
        <v>10744.9</v>
      </c>
      <c r="M301" s="140">
        <v>10931.1</v>
      </c>
      <c r="N301" s="140">
        <v>10931.1</v>
      </c>
      <c r="O301" s="140">
        <v>10931.1</v>
      </c>
    </row>
    <row r="302" spans="1:15" ht="51.75" customHeight="1">
      <c r="A302" s="2" t="s">
        <v>66</v>
      </c>
      <c r="B302" s="14" t="s">
        <v>75</v>
      </c>
      <c r="C302" s="46" t="s">
        <v>539</v>
      </c>
      <c r="D302" s="81" t="s">
        <v>19</v>
      </c>
      <c r="E302" s="61" t="s">
        <v>540</v>
      </c>
      <c r="F302" s="75" t="s">
        <v>20</v>
      </c>
      <c r="G302" s="9" t="s">
        <v>25</v>
      </c>
      <c r="H302" s="9" t="s">
        <v>21</v>
      </c>
      <c r="I302" s="9" t="s">
        <v>351</v>
      </c>
      <c r="J302" s="10">
        <v>0</v>
      </c>
      <c r="K302" s="10">
        <v>0</v>
      </c>
      <c r="L302" s="10">
        <v>0</v>
      </c>
      <c r="M302" s="10">
        <v>6902.6</v>
      </c>
      <c r="N302" s="10">
        <v>6902.6</v>
      </c>
      <c r="O302" s="10">
        <v>6902.6</v>
      </c>
    </row>
    <row r="303" spans="1:15" ht="90.75" customHeight="1">
      <c r="A303" s="54" t="s">
        <v>131</v>
      </c>
      <c r="B303" s="104" t="s">
        <v>67</v>
      </c>
      <c r="C303" s="46" t="s">
        <v>294</v>
      </c>
      <c r="D303" s="81" t="s">
        <v>19</v>
      </c>
      <c r="E303" s="61">
        <v>43466</v>
      </c>
      <c r="F303" s="197">
        <v>47848</v>
      </c>
      <c r="G303" s="9" t="s">
        <v>33</v>
      </c>
      <c r="H303" s="9" t="s">
        <v>22</v>
      </c>
      <c r="I303" s="9" t="s">
        <v>352</v>
      </c>
      <c r="J303" s="10">
        <v>3900</v>
      </c>
      <c r="K303" s="10">
        <v>3900</v>
      </c>
      <c r="L303" s="10">
        <v>3800</v>
      </c>
      <c r="M303" s="10">
        <v>3800</v>
      </c>
      <c r="N303" s="10">
        <v>3800</v>
      </c>
      <c r="O303" s="10">
        <v>3800</v>
      </c>
    </row>
    <row r="304" spans="1:15" ht="63" customHeight="1">
      <c r="A304" s="338" t="s">
        <v>163</v>
      </c>
      <c r="B304" s="420" t="s">
        <v>96</v>
      </c>
      <c r="C304" s="19" t="s">
        <v>65</v>
      </c>
      <c r="D304" s="106" t="s">
        <v>19</v>
      </c>
      <c r="E304" s="107">
        <v>37257</v>
      </c>
      <c r="F304" s="86" t="s">
        <v>20</v>
      </c>
      <c r="G304" s="333" t="s">
        <v>27</v>
      </c>
      <c r="H304" s="333" t="s">
        <v>25</v>
      </c>
      <c r="I304" s="333" t="s">
        <v>353</v>
      </c>
      <c r="J304" s="330">
        <v>5401.9</v>
      </c>
      <c r="K304" s="331">
        <v>5401.9</v>
      </c>
      <c r="L304" s="330">
        <v>5364.5</v>
      </c>
      <c r="M304" s="331">
        <v>5364.5</v>
      </c>
      <c r="N304" s="331">
        <v>5364.5</v>
      </c>
      <c r="O304" s="331">
        <v>5364.5</v>
      </c>
    </row>
    <row r="305" spans="1:15" s="18" customFormat="1" ht="68.25" customHeight="1">
      <c r="A305" s="416"/>
      <c r="B305" s="350"/>
      <c r="C305" s="55" t="s">
        <v>39</v>
      </c>
      <c r="D305" s="106" t="s">
        <v>19</v>
      </c>
      <c r="E305" s="107">
        <v>39478</v>
      </c>
      <c r="F305" s="86" t="s">
        <v>20</v>
      </c>
      <c r="G305" s="334"/>
      <c r="H305" s="334"/>
      <c r="I305" s="334"/>
      <c r="J305" s="332"/>
      <c r="K305" s="332"/>
      <c r="L305" s="332"/>
      <c r="M305" s="332"/>
      <c r="N305" s="332"/>
      <c r="O305" s="332"/>
    </row>
    <row r="306" spans="1:15" s="18" customFormat="1" ht="119.25" customHeight="1">
      <c r="A306" s="122" t="s">
        <v>153</v>
      </c>
      <c r="B306" s="123" t="s">
        <v>223</v>
      </c>
      <c r="C306" s="123"/>
      <c r="D306" s="124"/>
      <c r="E306" s="124"/>
      <c r="F306" s="124"/>
      <c r="G306" s="125"/>
      <c r="H306" s="125"/>
      <c r="I306" s="125"/>
      <c r="J306" s="126">
        <f aca="true" t="shared" si="4" ref="J306:O306">SUM(J307:J318)</f>
        <v>3216.7999999999997</v>
      </c>
      <c r="K306" s="126">
        <f t="shared" si="4"/>
        <v>3216.7999999999997</v>
      </c>
      <c r="L306" s="126">
        <f t="shared" si="4"/>
        <v>3476.3</v>
      </c>
      <c r="M306" s="126">
        <f t="shared" si="4"/>
        <v>3446.3</v>
      </c>
      <c r="N306" s="126">
        <f t="shared" si="4"/>
        <v>3446.3</v>
      </c>
      <c r="O306" s="126">
        <f t="shared" si="4"/>
        <v>3446.3</v>
      </c>
    </row>
    <row r="307" spans="1:15" s="18" customFormat="1" ht="144.75" customHeight="1">
      <c r="A307" s="338" t="s">
        <v>61</v>
      </c>
      <c r="B307" s="340" t="s">
        <v>158</v>
      </c>
      <c r="C307" s="29" t="s">
        <v>301</v>
      </c>
      <c r="D307" s="79" t="s">
        <v>19</v>
      </c>
      <c r="E307" s="179" t="s">
        <v>55</v>
      </c>
      <c r="F307" s="73" t="s">
        <v>20</v>
      </c>
      <c r="G307" s="372" t="s">
        <v>27</v>
      </c>
      <c r="H307" s="372" t="s">
        <v>26</v>
      </c>
      <c r="I307" s="372" t="s">
        <v>354</v>
      </c>
      <c r="J307" s="330">
        <v>1791.2</v>
      </c>
      <c r="K307" s="330">
        <v>1791.2</v>
      </c>
      <c r="L307" s="330">
        <v>2000</v>
      </c>
      <c r="M307" s="330">
        <v>2000</v>
      </c>
      <c r="N307" s="330">
        <v>2000</v>
      </c>
      <c r="O307" s="330">
        <v>2000</v>
      </c>
    </row>
    <row r="308" spans="1:15" s="18" customFormat="1" ht="78" customHeight="1">
      <c r="A308" s="416"/>
      <c r="B308" s="415"/>
      <c r="C308" s="296" t="s">
        <v>62</v>
      </c>
      <c r="D308" s="106" t="s">
        <v>19</v>
      </c>
      <c r="E308" s="107">
        <v>39083</v>
      </c>
      <c r="F308" s="108" t="s">
        <v>20</v>
      </c>
      <c r="G308" s="373"/>
      <c r="H308" s="373"/>
      <c r="I308" s="373"/>
      <c r="J308" s="332"/>
      <c r="K308" s="332"/>
      <c r="L308" s="332"/>
      <c r="M308" s="332"/>
      <c r="N308" s="332"/>
      <c r="O308" s="332"/>
    </row>
    <row r="309" spans="1:15" s="18" customFormat="1" ht="63" customHeight="1">
      <c r="A309" s="338" t="s">
        <v>94</v>
      </c>
      <c r="B309" s="340" t="s">
        <v>159</v>
      </c>
      <c r="C309" s="49" t="s">
        <v>520</v>
      </c>
      <c r="D309" s="189" t="s">
        <v>19</v>
      </c>
      <c r="E309" s="279" t="s">
        <v>521</v>
      </c>
      <c r="F309" s="280" t="s">
        <v>20</v>
      </c>
      <c r="G309" s="374" t="s">
        <v>27</v>
      </c>
      <c r="H309" s="374" t="s">
        <v>28</v>
      </c>
      <c r="I309" s="304" t="s">
        <v>502</v>
      </c>
      <c r="J309" s="302">
        <v>450</v>
      </c>
      <c r="K309" s="302">
        <v>450</v>
      </c>
      <c r="L309" s="302">
        <v>600</v>
      </c>
      <c r="M309" s="302">
        <v>600</v>
      </c>
      <c r="N309" s="302">
        <v>600</v>
      </c>
      <c r="O309" s="302">
        <v>600</v>
      </c>
    </row>
    <row r="310" spans="1:15" s="18" customFormat="1" ht="81.75" customHeight="1">
      <c r="A310" s="339"/>
      <c r="B310" s="341"/>
      <c r="C310" s="49" t="s">
        <v>374</v>
      </c>
      <c r="D310" s="189" t="s">
        <v>19</v>
      </c>
      <c r="E310" s="288" t="s">
        <v>383</v>
      </c>
      <c r="F310" s="108">
        <v>44347</v>
      </c>
      <c r="G310" s="375"/>
      <c r="H310" s="375"/>
      <c r="I310" s="305"/>
      <c r="J310" s="303"/>
      <c r="K310" s="303"/>
      <c r="L310" s="303"/>
      <c r="M310" s="303"/>
      <c r="N310" s="303"/>
      <c r="O310" s="303"/>
    </row>
    <row r="311" spans="1:15" s="18" customFormat="1" ht="54" customHeight="1">
      <c r="A311" s="339"/>
      <c r="B311" s="341"/>
      <c r="C311" s="195" t="s">
        <v>262</v>
      </c>
      <c r="D311" s="79" t="s">
        <v>19</v>
      </c>
      <c r="E311" s="78" t="s">
        <v>55</v>
      </c>
      <c r="F311" s="78">
        <v>47848</v>
      </c>
      <c r="G311" s="48" t="s">
        <v>27</v>
      </c>
      <c r="H311" s="48" t="s">
        <v>28</v>
      </c>
      <c r="I311" s="48" t="s">
        <v>355</v>
      </c>
      <c r="J311" s="10">
        <v>150</v>
      </c>
      <c r="K311" s="10">
        <v>150</v>
      </c>
      <c r="L311" s="10">
        <v>300</v>
      </c>
      <c r="M311" s="10">
        <v>300</v>
      </c>
      <c r="N311" s="10">
        <v>300</v>
      </c>
      <c r="O311" s="10">
        <v>300</v>
      </c>
    </row>
    <row r="312" spans="1:15" s="18" customFormat="1" ht="51.75" customHeight="1">
      <c r="A312" s="342" t="s">
        <v>92</v>
      </c>
      <c r="B312" s="343" t="s">
        <v>93</v>
      </c>
      <c r="C312" s="109" t="s">
        <v>364</v>
      </c>
      <c r="D312" s="82" t="s">
        <v>19</v>
      </c>
      <c r="E312" s="87" t="s">
        <v>385</v>
      </c>
      <c r="F312" s="83" t="s">
        <v>20</v>
      </c>
      <c r="G312" s="337" t="s">
        <v>24</v>
      </c>
      <c r="H312" s="337" t="s">
        <v>30</v>
      </c>
      <c r="I312" s="337" t="s">
        <v>327</v>
      </c>
      <c r="J312" s="377">
        <v>120</v>
      </c>
      <c r="K312" s="330">
        <v>120</v>
      </c>
      <c r="L312" s="377">
        <v>150</v>
      </c>
      <c r="M312" s="377">
        <v>120</v>
      </c>
      <c r="N312" s="377">
        <v>120</v>
      </c>
      <c r="O312" s="377">
        <v>120</v>
      </c>
    </row>
    <row r="313" spans="1:15" s="18" customFormat="1" ht="51.75" customHeight="1">
      <c r="A313" s="342"/>
      <c r="B313" s="343"/>
      <c r="C313" s="109" t="s">
        <v>415</v>
      </c>
      <c r="D313" s="82" t="s">
        <v>19</v>
      </c>
      <c r="E313" s="230">
        <v>33925</v>
      </c>
      <c r="F313" s="83" t="s">
        <v>20</v>
      </c>
      <c r="G313" s="337"/>
      <c r="H313" s="337"/>
      <c r="I313" s="337"/>
      <c r="J313" s="377"/>
      <c r="K313" s="331"/>
      <c r="L313" s="377"/>
      <c r="M313" s="377"/>
      <c r="N313" s="377"/>
      <c r="O313" s="377"/>
    </row>
    <row r="314" spans="1:15" s="18" customFormat="1" ht="51.75" customHeight="1">
      <c r="A314" s="342"/>
      <c r="B314" s="343"/>
      <c r="C314" s="109" t="s">
        <v>419</v>
      </c>
      <c r="D314" s="82" t="s">
        <v>19</v>
      </c>
      <c r="E314" s="230" t="s">
        <v>44</v>
      </c>
      <c r="F314" s="83" t="s">
        <v>20</v>
      </c>
      <c r="G314" s="337"/>
      <c r="H314" s="337"/>
      <c r="I314" s="337"/>
      <c r="J314" s="377"/>
      <c r="K314" s="331"/>
      <c r="L314" s="377"/>
      <c r="M314" s="377"/>
      <c r="N314" s="377"/>
      <c r="O314" s="377"/>
    </row>
    <row r="315" spans="1:15" s="18" customFormat="1" ht="51.75" customHeight="1">
      <c r="A315" s="342"/>
      <c r="B315" s="343"/>
      <c r="C315" s="187" t="s">
        <v>287</v>
      </c>
      <c r="D315" s="79" t="s">
        <v>19</v>
      </c>
      <c r="E315" s="208">
        <v>43910</v>
      </c>
      <c r="F315" s="83">
        <v>44196</v>
      </c>
      <c r="G315" s="337"/>
      <c r="H315" s="337"/>
      <c r="I315" s="337"/>
      <c r="J315" s="377"/>
      <c r="K315" s="332"/>
      <c r="L315" s="377"/>
      <c r="M315" s="377"/>
      <c r="N315" s="377"/>
      <c r="O315" s="377"/>
    </row>
    <row r="316" spans="1:15" s="18" customFormat="1" ht="66" customHeight="1">
      <c r="A316" s="338" t="s">
        <v>398</v>
      </c>
      <c r="B316" s="344" t="s">
        <v>399</v>
      </c>
      <c r="C316" s="248" t="s">
        <v>437</v>
      </c>
      <c r="D316" s="242" t="s">
        <v>439</v>
      </c>
      <c r="E316" s="240">
        <v>33360</v>
      </c>
      <c r="F316" s="178" t="s">
        <v>20</v>
      </c>
      <c r="G316" s="304" t="s">
        <v>21</v>
      </c>
      <c r="H316" s="304" t="s">
        <v>21</v>
      </c>
      <c r="I316" s="346" t="s">
        <v>400</v>
      </c>
      <c r="J316" s="330">
        <v>400.4</v>
      </c>
      <c r="K316" s="330">
        <v>400.4</v>
      </c>
      <c r="L316" s="330">
        <v>426.3</v>
      </c>
      <c r="M316" s="330">
        <v>426.3</v>
      </c>
      <c r="N316" s="330">
        <v>426.3</v>
      </c>
      <c r="O316" s="330">
        <v>426.3</v>
      </c>
    </row>
    <row r="317" spans="1:15" s="18" customFormat="1" ht="49.5" customHeight="1">
      <c r="A317" s="339"/>
      <c r="B317" s="345"/>
      <c r="C317" s="229" t="s">
        <v>438</v>
      </c>
      <c r="D317" s="152" t="s">
        <v>440</v>
      </c>
      <c r="E317" s="84">
        <v>36341</v>
      </c>
      <c r="F317" s="84" t="s">
        <v>20</v>
      </c>
      <c r="G317" s="305"/>
      <c r="H317" s="305"/>
      <c r="I317" s="347"/>
      <c r="J317" s="332"/>
      <c r="K317" s="332"/>
      <c r="L317" s="332"/>
      <c r="M317" s="332"/>
      <c r="N317" s="332"/>
      <c r="O317" s="332"/>
    </row>
    <row r="318" spans="1:15" s="18" customFormat="1" ht="57.75" customHeight="1">
      <c r="A318" s="281" t="s">
        <v>97</v>
      </c>
      <c r="B318" s="282" t="s">
        <v>98</v>
      </c>
      <c r="C318" s="229" t="s">
        <v>482</v>
      </c>
      <c r="D318" s="261" t="s">
        <v>19</v>
      </c>
      <c r="E318" s="262">
        <v>44197</v>
      </c>
      <c r="F318" s="263">
        <v>44561</v>
      </c>
      <c r="G318" s="283" t="s">
        <v>25</v>
      </c>
      <c r="H318" s="283" t="s">
        <v>30</v>
      </c>
      <c r="I318" s="283" t="s">
        <v>343</v>
      </c>
      <c r="J318" s="24">
        <v>305.2</v>
      </c>
      <c r="K318" s="24">
        <v>305.2</v>
      </c>
      <c r="L318" s="24">
        <v>0</v>
      </c>
      <c r="M318" s="24">
        <v>0</v>
      </c>
      <c r="N318" s="24">
        <v>0</v>
      </c>
      <c r="O318" s="24">
        <v>0</v>
      </c>
    </row>
    <row r="319" spans="1:15" s="18" customFormat="1" ht="194.25" customHeight="1">
      <c r="A319" s="122" t="s">
        <v>154</v>
      </c>
      <c r="B319" s="123" t="s">
        <v>224</v>
      </c>
      <c r="C319" s="123"/>
      <c r="D319" s="124"/>
      <c r="E319" s="124"/>
      <c r="F319" s="124"/>
      <c r="G319" s="125"/>
      <c r="H319" s="125"/>
      <c r="I319" s="125"/>
      <c r="J319" s="126">
        <f aca="true" t="shared" si="5" ref="J319:O319">J320+J323</f>
        <v>33141.4</v>
      </c>
      <c r="K319" s="126">
        <f t="shared" si="5"/>
        <v>32948.8</v>
      </c>
      <c r="L319" s="126">
        <f t="shared" si="5"/>
        <v>41150.299999999996</v>
      </c>
      <c r="M319" s="126">
        <f t="shared" si="5"/>
        <v>41037.4</v>
      </c>
      <c r="N319" s="126">
        <f t="shared" si="5"/>
        <v>41037.200000000004</v>
      </c>
      <c r="O319" s="126">
        <f t="shared" si="5"/>
        <v>41037.200000000004</v>
      </c>
    </row>
    <row r="320" spans="1:15" s="127" customFormat="1" ht="70.5" customHeight="1">
      <c r="A320" s="4" t="s">
        <v>145</v>
      </c>
      <c r="B320" s="113" t="s">
        <v>215</v>
      </c>
      <c r="C320" s="13"/>
      <c r="D320" s="66"/>
      <c r="E320" s="66"/>
      <c r="F320" s="66"/>
      <c r="G320" s="6"/>
      <c r="H320" s="6"/>
      <c r="I320" s="6"/>
      <c r="J320" s="23">
        <f aca="true" t="shared" si="6" ref="J320:O320">J321+J322</f>
        <v>894.3</v>
      </c>
      <c r="K320" s="23">
        <f t="shared" si="6"/>
        <v>894.3</v>
      </c>
      <c r="L320" s="23">
        <f t="shared" si="6"/>
        <v>112.7</v>
      </c>
      <c r="M320" s="23">
        <f t="shared" si="6"/>
        <v>2.2</v>
      </c>
      <c r="N320" s="23">
        <f t="shared" si="6"/>
        <v>1.9</v>
      </c>
      <c r="O320" s="23">
        <f t="shared" si="6"/>
        <v>1.9</v>
      </c>
    </row>
    <row r="321" spans="1:15" ht="51.75" customHeight="1">
      <c r="A321" s="4" t="s">
        <v>68</v>
      </c>
      <c r="B321" s="12" t="s">
        <v>69</v>
      </c>
      <c r="C321" s="14" t="s">
        <v>70</v>
      </c>
      <c r="D321" s="71" t="s">
        <v>19</v>
      </c>
      <c r="E321" s="88">
        <v>38224</v>
      </c>
      <c r="F321" s="60" t="s">
        <v>20</v>
      </c>
      <c r="G321" s="9" t="s">
        <v>25</v>
      </c>
      <c r="H321" s="9" t="s">
        <v>31</v>
      </c>
      <c r="I321" s="9" t="s">
        <v>166</v>
      </c>
      <c r="J321" s="10">
        <v>25</v>
      </c>
      <c r="K321" s="10">
        <v>25</v>
      </c>
      <c r="L321" s="10">
        <v>112.7</v>
      </c>
      <c r="M321" s="10">
        <v>2.2</v>
      </c>
      <c r="N321" s="10">
        <v>1.9</v>
      </c>
      <c r="O321" s="10">
        <v>1.9</v>
      </c>
    </row>
    <row r="322" spans="1:15" ht="51.75" customHeight="1">
      <c r="A322" s="4" t="s">
        <v>189</v>
      </c>
      <c r="B322" s="12" t="s">
        <v>195</v>
      </c>
      <c r="C322" s="246" t="s">
        <v>495</v>
      </c>
      <c r="D322" s="71" t="s">
        <v>19</v>
      </c>
      <c r="E322" s="62" t="s">
        <v>55</v>
      </c>
      <c r="F322" s="88" t="s">
        <v>20</v>
      </c>
      <c r="G322" s="9" t="s">
        <v>25</v>
      </c>
      <c r="H322" s="9" t="s">
        <v>35</v>
      </c>
      <c r="I322" s="9" t="s">
        <v>194</v>
      </c>
      <c r="J322" s="10">
        <v>869.3</v>
      </c>
      <c r="K322" s="10">
        <v>869.3</v>
      </c>
      <c r="L322" s="10">
        <v>0</v>
      </c>
      <c r="M322" s="10">
        <v>0</v>
      </c>
      <c r="N322" s="10">
        <v>0</v>
      </c>
      <c r="O322" s="10">
        <v>0</v>
      </c>
    </row>
    <row r="323" spans="1:15" ht="51.75" customHeight="1">
      <c r="A323" s="365" t="s">
        <v>146</v>
      </c>
      <c r="B323" s="404" t="s">
        <v>214</v>
      </c>
      <c r="C323" s="13"/>
      <c r="D323" s="66"/>
      <c r="E323" s="66"/>
      <c r="F323" s="66"/>
      <c r="G323" s="6"/>
      <c r="H323" s="6"/>
      <c r="I323" s="6"/>
      <c r="J323" s="23">
        <f aca="true" t="shared" si="7" ref="J323:O323">SUM(J324:J343)</f>
        <v>32247.1</v>
      </c>
      <c r="K323" s="23">
        <f t="shared" si="7"/>
        <v>32054.5</v>
      </c>
      <c r="L323" s="23">
        <f t="shared" si="7"/>
        <v>41037.6</v>
      </c>
      <c r="M323" s="23">
        <f t="shared" si="7"/>
        <v>41035.200000000004</v>
      </c>
      <c r="N323" s="23">
        <f t="shared" si="7"/>
        <v>41035.3</v>
      </c>
      <c r="O323" s="23">
        <f t="shared" si="7"/>
        <v>41035.3</v>
      </c>
    </row>
    <row r="324" spans="1:15" ht="51.75" customHeight="1">
      <c r="A324" s="366"/>
      <c r="B324" s="405"/>
      <c r="C324" s="44" t="s">
        <v>42</v>
      </c>
      <c r="D324" s="68" t="s">
        <v>19</v>
      </c>
      <c r="E324" s="61">
        <v>39657</v>
      </c>
      <c r="F324" s="60" t="s">
        <v>20</v>
      </c>
      <c r="G324" s="335" t="s">
        <v>25</v>
      </c>
      <c r="H324" s="335" t="s">
        <v>35</v>
      </c>
      <c r="I324" s="335" t="s">
        <v>167</v>
      </c>
      <c r="J324" s="330">
        <v>1719.1</v>
      </c>
      <c r="K324" s="330">
        <v>1719.1</v>
      </c>
      <c r="L324" s="330">
        <v>1575.2</v>
      </c>
      <c r="M324" s="330">
        <v>1575.2</v>
      </c>
      <c r="N324" s="330">
        <v>1575.2</v>
      </c>
      <c r="O324" s="330">
        <v>1575.2</v>
      </c>
    </row>
    <row r="325" spans="1:15" ht="51.75" customHeight="1">
      <c r="A325" s="366"/>
      <c r="B325" s="405"/>
      <c r="C325" s="255" t="s">
        <v>484</v>
      </c>
      <c r="D325" s="264" t="s">
        <v>19</v>
      </c>
      <c r="E325" s="62" t="s">
        <v>55</v>
      </c>
      <c r="F325" s="264" t="s">
        <v>20</v>
      </c>
      <c r="G325" s="336"/>
      <c r="H325" s="336"/>
      <c r="I325" s="336"/>
      <c r="J325" s="332"/>
      <c r="K325" s="332"/>
      <c r="L325" s="332"/>
      <c r="M325" s="332"/>
      <c r="N325" s="332"/>
      <c r="O325" s="332"/>
    </row>
    <row r="326" spans="1:15" ht="51.75" customHeight="1">
      <c r="A326" s="366"/>
      <c r="B326" s="405"/>
      <c r="C326" s="39" t="s">
        <v>71</v>
      </c>
      <c r="D326" s="68" t="s">
        <v>19</v>
      </c>
      <c r="E326" s="61" t="s">
        <v>55</v>
      </c>
      <c r="F326" s="60" t="s">
        <v>20</v>
      </c>
      <c r="G326" s="9" t="s">
        <v>25</v>
      </c>
      <c r="H326" s="9" t="s">
        <v>35</v>
      </c>
      <c r="I326" s="9" t="s">
        <v>168</v>
      </c>
      <c r="J326" s="10">
        <v>0.7</v>
      </c>
      <c r="K326" s="10">
        <v>0.7</v>
      </c>
      <c r="L326" s="10">
        <v>0.7</v>
      </c>
      <c r="M326" s="10">
        <v>0.7</v>
      </c>
      <c r="N326" s="10">
        <v>0.7</v>
      </c>
      <c r="O326" s="10">
        <v>0.7</v>
      </c>
    </row>
    <row r="327" spans="1:15" ht="80.25" customHeight="1">
      <c r="A327" s="366"/>
      <c r="B327" s="405"/>
      <c r="C327" s="39" t="s">
        <v>72</v>
      </c>
      <c r="D327" s="68" t="s">
        <v>19</v>
      </c>
      <c r="E327" s="61">
        <v>39656</v>
      </c>
      <c r="F327" s="60" t="s">
        <v>20</v>
      </c>
      <c r="G327" s="335" t="s">
        <v>25</v>
      </c>
      <c r="H327" s="335" t="s">
        <v>35</v>
      </c>
      <c r="I327" s="335" t="s">
        <v>169</v>
      </c>
      <c r="J327" s="330">
        <v>821.3</v>
      </c>
      <c r="K327" s="330">
        <v>821.3</v>
      </c>
      <c r="L327" s="330">
        <v>821.3</v>
      </c>
      <c r="M327" s="330">
        <v>821.3</v>
      </c>
      <c r="N327" s="330">
        <v>821.3</v>
      </c>
      <c r="O327" s="330">
        <v>821.3</v>
      </c>
    </row>
    <row r="328" spans="1:15" ht="51.75" customHeight="1">
      <c r="A328" s="366"/>
      <c r="B328" s="405"/>
      <c r="C328" s="39" t="s">
        <v>485</v>
      </c>
      <c r="D328" s="68" t="s">
        <v>19</v>
      </c>
      <c r="E328" s="61" t="s">
        <v>55</v>
      </c>
      <c r="F328" s="60" t="s">
        <v>20</v>
      </c>
      <c r="G328" s="336"/>
      <c r="H328" s="336"/>
      <c r="I328" s="336"/>
      <c r="J328" s="332"/>
      <c r="K328" s="332"/>
      <c r="L328" s="332"/>
      <c r="M328" s="332"/>
      <c r="N328" s="332"/>
      <c r="O328" s="332"/>
    </row>
    <row r="329" spans="1:15" ht="75" customHeight="1">
      <c r="A329" s="366"/>
      <c r="B329" s="405"/>
      <c r="C329" s="15" t="s">
        <v>537</v>
      </c>
      <c r="D329" s="81" t="s">
        <v>19</v>
      </c>
      <c r="E329" s="61" t="s">
        <v>55</v>
      </c>
      <c r="F329" s="60" t="s">
        <v>20</v>
      </c>
      <c r="G329" s="9" t="s">
        <v>25</v>
      </c>
      <c r="H329" s="9" t="s">
        <v>26</v>
      </c>
      <c r="I329" s="9" t="s">
        <v>516</v>
      </c>
      <c r="J329" s="10">
        <v>0</v>
      </c>
      <c r="K329" s="10">
        <v>0</v>
      </c>
      <c r="L329" s="10">
        <v>15.9</v>
      </c>
      <c r="M329" s="10">
        <v>13.5</v>
      </c>
      <c r="N329" s="10">
        <v>13.6</v>
      </c>
      <c r="O329" s="10">
        <v>13.6</v>
      </c>
    </row>
    <row r="330" spans="1:15" ht="51.75" customHeight="1">
      <c r="A330" s="366"/>
      <c r="B330" s="405"/>
      <c r="C330" s="45" t="s">
        <v>73</v>
      </c>
      <c r="D330" s="68" t="s">
        <v>19</v>
      </c>
      <c r="E330" s="61">
        <v>39448</v>
      </c>
      <c r="F330" s="68" t="s">
        <v>20</v>
      </c>
      <c r="G330" s="9" t="s">
        <v>27</v>
      </c>
      <c r="H330" s="9" t="s">
        <v>26</v>
      </c>
      <c r="I330" s="9" t="s">
        <v>170</v>
      </c>
      <c r="J330" s="10">
        <v>2619.5</v>
      </c>
      <c r="K330" s="10">
        <v>2619.5</v>
      </c>
      <c r="L330" s="10">
        <v>0</v>
      </c>
      <c r="M330" s="10">
        <v>0</v>
      </c>
      <c r="N330" s="10">
        <v>0</v>
      </c>
      <c r="O330" s="10">
        <v>0</v>
      </c>
    </row>
    <row r="331" spans="1:15" ht="66" customHeight="1">
      <c r="A331" s="366"/>
      <c r="B331" s="405"/>
      <c r="C331" s="44" t="s">
        <v>43</v>
      </c>
      <c r="D331" s="68" t="s">
        <v>19</v>
      </c>
      <c r="E331" s="61">
        <v>39750</v>
      </c>
      <c r="F331" s="60" t="s">
        <v>20</v>
      </c>
      <c r="G331" s="335" t="s">
        <v>27</v>
      </c>
      <c r="H331" s="335" t="s">
        <v>26</v>
      </c>
      <c r="I331" s="335" t="s">
        <v>171</v>
      </c>
      <c r="J331" s="330">
        <v>2730.4</v>
      </c>
      <c r="K331" s="330">
        <v>2730.4</v>
      </c>
      <c r="L331" s="330">
        <v>2481.6</v>
      </c>
      <c r="M331" s="330">
        <v>2481.6</v>
      </c>
      <c r="N331" s="330">
        <v>2481.6</v>
      </c>
      <c r="O331" s="330">
        <v>2481.6</v>
      </c>
    </row>
    <row r="332" spans="1:15" ht="66" customHeight="1">
      <c r="A332" s="366"/>
      <c r="B332" s="405"/>
      <c r="C332" s="256" t="s">
        <v>487</v>
      </c>
      <c r="D332" s="68" t="s">
        <v>19</v>
      </c>
      <c r="E332" s="61">
        <v>42353</v>
      </c>
      <c r="F332" s="60" t="s">
        <v>20</v>
      </c>
      <c r="G332" s="336"/>
      <c r="H332" s="336"/>
      <c r="I332" s="336"/>
      <c r="J332" s="332"/>
      <c r="K332" s="332"/>
      <c r="L332" s="332"/>
      <c r="M332" s="332"/>
      <c r="N332" s="332"/>
      <c r="O332" s="332"/>
    </row>
    <row r="333" spans="1:15" ht="51.75" customHeight="1">
      <c r="A333" s="366"/>
      <c r="B333" s="405"/>
      <c r="C333" s="44" t="s">
        <v>2</v>
      </c>
      <c r="D333" s="68" t="s">
        <v>19</v>
      </c>
      <c r="E333" s="61">
        <v>39997</v>
      </c>
      <c r="F333" s="60" t="s">
        <v>20</v>
      </c>
      <c r="G333" s="335" t="s">
        <v>25</v>
      </c>
      <c r="H333" s="335" t="s">
        <v>35</v>
      </c>
      <c r="I333" s="335" t="s">
        <v>165</v>
      </c>
      <c r="J333" s="330">
        <v>904.5</v>
      </c>
      <c r="K333" s="330">
        <v>904.5</v>
      </c>
      <c r="L333" s="330">
        <v>820.6</v>
      </c>
      <c r="M333" s="330">
        <v>820.6</v>
      </c>
      <c r="N333" s="330">
        <v>820.6</v>
      </c>
      <c r="O333" s="330">
        <v>820.6</v>
      </c>
    </row>
    <row r="334" spans="1:15" ht="51.75" customHeight="1">
      <c r="A334" s="407"/>
      <c r="B334" s="406"/>
      <c r="C334" s="256" t="s">
        <v>488</v>
      </c>
      <c r="D334" s="68" t="s">
        <v>19</v>
      </c>
      <c r="E334" s="61">
        <v>42361</v>
      </c>
      <c r="F334" s="60" t="s">
        <v>20</v>
      </c>
      <c r="G334" s="336"/>
      <c r="H334" s="336"/>
      <c r="I334" s="336"/>
      <c r="J334" s="332"/>
      <c r="K334" s="332"/>
      <c r="L334" s="332"/>
      <c r="M334" s="332"/>
      <c r="N334" s="332"/>
      <c r="O334" s="332"/>
    </row>
    <row r="335" spans="1:15" ht="51.75" customHeight="1">
      <c r="A335" s="380" t="s">
        <v>115</v>
      </c>
      <c r="B335" s="396" t="s">
        <v>116</v>
      </c>
      <c r="C335" s="58" t="s">
        <v>204</v>
      </c>
      <c r="D335" s="68" t="s">
        <v>19</v>
      </c>
      <c r="E335" s="78">
        <v>39384</v>
      </c>
      <c r="F335" s="68" t="s">
        <v>20</v>
      </c>
      <c r="G335" s="304" t="s">
        <v>27</v>
      </c>
      <c r="H335" s="304" t="s">
        <v>30</v>
      </c>
      <c r="I335" s="304" t="s">
        <v>497</v>
      </c>
      <c r="J335" s="330">
        <v>10191.5</v>
      </c>
      <c r="K335" s="330">
        <v>10191.5</v>
      </c>
      <c r="L335" s="330">
        <v>16203.9</v>
      </c>
      <c r="M335" s="330">
        <v>16203.9</v>
      </c>
      <c r="N335" s="330">
        <v>16203.9</v>
      </c>
      <c r="O335" s="330">
        <v>16203.9</v>
      </c>
    </row>
    <row r="336" spans="1:15" ht="51.75" customHeight="1">
      <c r="A336" s="381"/>
      <c r="B336" s="397"/>
      <c r="C336" s="110" t="s">
        <v>283</v>
      </c>
      <c r="D336" s="68" t="s">
        <v>19</v>
      </c>
      <c r="E336" s="177" t="s">
        <v>378</v>
      </c>
      <c r="F336" s="68" t="s">
        <v>20</v>
      </c>
      <c r="G336" s="305"/>
      <c r="H336" s="305"/>
      <c r="I336" s="305"/>
      <c r="J336" s="332"/>
      <c r="K336" s="332"/>
      <c r="L336" s="332"/>
      <c r="M336" s="332"/>
      <c r="N336" s="332"/>
      <c r="O336" s="332"/>
    </row>
    <row r="337" spans="1:15" ht="67.5" customHeight="1">
      <c r="A337" s="381"/>
      <c r="B337" s="397"/>
      <c r="C337" s="45" t="s">
        <v>73</v>
      </c>
      <c r="D337" s="68" t="s">
        <v>19</v>
      </c>
      <c r="E337" s="61">
        <v>39448</v>
      </c>
      <c r="F337" s="68" t="s">
        <v>20</v>
      </c>
      <c r="G337" s="335" t="s">
        <v>27</v>
      </c>
      <c r="H337" s="335" t="s">
        <v>28</v>
      </c>
      <c r="I337" s="335" t="s">
        <v>170</v>
      </c>
      <c r="J337" s="330">
        <v>8317.3</v>
      </c>
      <c r="K337" s="330">
        <v>8317.3</v>
      </c>
      <c r="L337" s="330">
        <v>11900.5</v>
      </c>
      <c r="M337" s="330">
        <v>11900.5</v>
      </c>
      <c r="N337" s="330">
        <v>11900.5</v>
      </c>
      <c r="O337" s="330">
        <v>11900.5</v>
      </c>
    </row>
    <row r="338" spans="1:15" ht="63" customHeight="1">
      <c r="A338" s="381"/>
      <c r="B338" s="397"/>
      <c r="C338" s="158" t="s">
        <v>486</v>
      </c>
      <c r="D338" s="68" t="s">
        <v>19</v>
      </c>
      <c r="E338" s="61">
        <v>42367</v>
      </c>
      <c r="F338" s="68" t="s">
        <v>20</v>
      </c>
      <c r="G338" s="336"/>
      <c r="H338" s="336"/>
      <c r="I338" s="336"/>
      <c r="J338" s="332"/>
      <c r="K338" s="332"/>
      <c r="L338" s="332"/>
      <c r="M338" s="332"/>
      <c r="N338" s="332"/>
      <c r="O338" s="332"/>
    </row>
    <row r="339" spans="1:15" ht="49.5" customHeight="1">
      <c r="A339" s="381"/>
      <c r="B339" s="397"/>
      <c r="C339" s="110" t="s">
        <v>245</v>
      </c>
      <c r="D339" s="68" t="s">
        <v>19</v>
      </c>
      <c r="E339" s="61">
        <v>43831</v>
      </c>
      <c r="F339" s="68" t="s">
        <v>20</v>
      </c>
      <c r="G339" s="335" t="s">
        <v>21</v>
      </c>
      <c r="H339" s="335" t="s">
        <v>22</v>
      </c>
      <c r="I339" s="335" t="s">
        <v>238</v>
      </c>
      <c r="J339" s="330">
        <v>3107.9</v>
      </c>
      <c r="K339" s="330">
        <v>2920.5</v>
      </c>
      <c r="L339" s="330">
        <v>4855</v>
      </c>
      <c r="M339" s="330">
        <v>4855</v>
      </c>
      <c r="N339" s="330">
        <v>4855</v>
      </c>
      <c r="O339" s="330">
        <v>4855</v>
      </c>
    </row>
    <row r="340" spans="1:15" ht="45" customHeight="1">
      <c r="A340" s="381"/>
      <c r="B340" s="397"/>
      <c r="C340" s="110" t="s">
        <v>283</v>
      </c>
      <c r="D340" s="68" t="s">
        <v>19</v>
      </c>
      <c r="E340" s="177" t="s">
        <v>378</v>
      </c>
      <c r="F340" s="68" t="s">
        <v>20</v>
      </c>
      <c r="G340" s="336"/>
      <c r="H340" s="336"/>
      <c r="I340" s="336"/>
      <c r="J340" s="332"/>
      <c r="K340" s="332"/>
      <c r="L340" s="332"/>
      <c r="M340" s="332"/>
      <c r="N340" s="332"/>
      <c r="O340" s="332"/>
    </row>
    <row r="341" spans="1:15" ht="45" customHeight="1">
      <c r="A341" s="382"/>
      <c r="B341" s="398"/>
      <c r="C341" s="110" t="s">
        <v>299</v>
      </c>
      <c r="D341" s="68" t="s">
        <v>19</v>
      </c>
      <c r="E341" s="190">
        <v>44075</v>
      </c>
      <c r="F341" s="68" t="s">
        <v>20</v>
      </c>
      <c r="G341" s="182" t="s">
        <v>27</v>
      </c>
      <c r="H341" s="182" t="s">
        <v>30</v>
      </c>
      <c r="I341" s="182" t="s">
        <v>297</v>
      </c>
      <c r="J341" s="140">
        <v>113.3</v>
      </c>
      <c r="K341" s="140">
        <v>113.3</v>
      </c>
      <c r="L341" s="140">
        <v>254</v>
      </c>
      <c r="M341" s="140">
        <v>254</v>
      </c>
      <c r="N341" s="140">
        <v>254</v>
      </c>
      <c r="O341" s="140">
        <v>254</v>
      </c>
    </row>
    <row r="342" spans="1:15" ht="45" customHeight="1">
      <c r="A342" s="365" t="s">
        <v>147</v>
      </c>
      <c r="B342" s="435" t="s">
        <v>148</v>
      </c>
      <c r="C342" s="359" t="s">
        <v>203</v>
      </c>
      <c r="D342" s="322" t="s">
        <v>19</v>
      </c>
      <c r="E342" s="314">
        <v>41617</v>
      </c>
      <c r="F342" s="316" t="s">
        <v>20</v>
      </c>
      <c r="G342" s="182" t="s">
        <v>30</v>
      </c>
      <c r="H342" s="182" t="s">
        <v>31</v>
      </c>
      <c r="I342" s="9" t="s">
        <v>50</v>
      </c>
      <c r="J342" s="140">
        <v>1721.6</v>
      </c>
      <c r="K342" s="10">
        <v>1716.4</v>
      </c>
      <c r="L342" s="140">
        <v>0</v>
      </c>
      <c r="M342" s="140">
        <v>0</v>
      </c>
      <c r="N342" s="140">
        <v>0</v>
      </c>
      <c r="O342" s="140">
        <v>0</v>
      </c>
    </row>
    <row r="343" spans="1:15" ht="57.75" customHeight="1">
      <c r="A343" s="407"/>
      <c r="B343" s="438"/>
      <c r="C343" s="360"/>
      <c r="D343" s="323"/>
      <c r="E343" s="315"/>
      <c r="F343" s="317"/>
      <c r="G343" s="9" t="s">
        <v>26</v>
      </c>
      <c r="H343" s="9" t="s">
        <v>31</v>
      </c>
      <c r="I343" s="9" t="s">
        <v>50</v>
      </c>
      <c r="J343" s="10">
        <v>0</v>
      </c>
      <c r="K343" s="10">
        <v>0</v>
      </c>
      <c r="L343" s="10">
        <v>2108.9</v>
      </c>
      <c r="M343" s="10">
        <v>2108.9</v>
      </c>
      <c r="N343" s="10">
        <v>2108.9</v>
      </c>
      <c r="O343" s="10">
        <v>2108.9</v>
      </c>
    </row>
    <row r="344" spans="1:15" s="127" customFormat="1" ht="138.75" customHeight="1">
      <c r="A344" s="122" t="s">
        <v>1</v>
      </c>
      <c r="B344" s="123" t="s">
        <v>213</v>
      </c>
      <c r="C344" s="123"/>
      <c r="D344" s="124"/>
      <c r="E344" s="124"/>
      <c r="F344" s="124"/>
      <c r="G344" s="125"/>
      <c r="H344" s="125"/>
      <c r="I344" s="125"/>
      <c r="J344" s="126">
        <f aca="true" t="shared" si="8" ref="J344:O344">SUM(J345:J348)</f>
        <v>1067546.2</v>
      </c>
      <c r="K344" s="126">
        <f t="shared" si="8"/>
        <v>1067546.2</v>
      </c>
      <c r="L344" s="126">
        <f t="shared" si="8"/>
        <v>1031562.5</v>
      </c>
      <c r="M344" s="126">
        <f t="shared" si="8"/>
        <v>1042363</v>
      </c>
      <c r="N344" s="126">
        <f t="shared" si="8"/>
        <v>1042363</v>
      </c>
      <c r="O344" s="126">
        <f t="shared" si="8"/>
        <v>1042363</v>
      </c>
    </row>
    <row r="345" spans="1:15" ht="147.75" customHeight="1">
      <c r="A345" s="434" t="s">
        <v>117</v>
      </c>
      <c r="B345" s="396" t="s">
        <v>118</v>
      </c>
      <c r="C345" s="160" t="s">
        <v>550</v>
      </c>
      <c r="D345" s="68" t="s">
        <v>19</v>
      </c>
      <c r="E345" s="61">
        <v>44562</v>
      </c>
      <c r="F345" s="60" t="s">
        <v>20</v>
      </c>
      <c r="G345" s="304" t="s">
        <v>21</v>
      </c>
      <c r="H345" s="304" t="s">
        <v>22</v>
      </c>
      <c r="I345" s="304" t="s">
        <v>48</v>
      </c>
      <c r="J345" s="306">
        <v>615693.2</v>
      </c>
      <c r="K345" s="306">
        <v>615693.2</v>
      </c>
      <c r="L345" s="306">
        <v>647258.9</v>
      </c>
      <c r="M345" s="306">
        <v>635018.3</v>
      </c>
      <c r="N345" s="306">
        <v>635018.3</v>
      </c>
      <c r="O345" s="306">
        <v>635018.3</v>
      </c>
    </row>
    <row r="346" spans="1:15" ht="63" customHeight="1">
      <c r="A346" s="440"/>
      <c r="B346" s="397"/>
      <c r="C346" s="160" t="s">
        <v>441</v>
      </c>
      <c r="D346" s="68" t="s">
        <v>442</v>
      </c>
      <c r="E346" s="61">
        <v>41518</v>
      </c>
      <c r="F346" s="60" t="s">
        <v>20</v>
      </c>
      <c r="G346" s="318"/>
      <c r="H346" s="318"/>
      <c r="I346" s="318"/>
      <c r="J346" s="319"/>
      <c r="K346" s="319"/>
      <c r="L346" s="319"/>
      <c r="M346" s="319"/>
      <c r="N346" s="319"/>
      <c r="O346" s="319"/>
    </row>
    <row r="347" spans="1:15" ht="147.75" customHeight="1">
      <c r="A347" s="441"/>
      <c r="B347" s="398"/>
      <c r="C347" s="160" t="s">
        <v>384</v>
      </c>
      <c r="D347" s="68" t="s">
        <v>19</v>
      </c>
      <c r="E347" s="61">
        <v>44197</v>
      </c>
      <c r="F347" s="60" t="s">
        <v>20</v>
      </c>
      <c r="G347" s="305"/>
      <c r="H347" s="305"/>
      <c r="I347" s="305"/>
      <c r="J347" s="307"/>
      <c r="K347" s="307"/>
      <c r="L347" s="307"/>
      <c r="M347" s="307"/>
      <c r="N347" s="307"/>
      <c r="O347" s="307"/>
    </row>
    <row r="348" spans="1:15" ht="147.75" customHeight="1">
      <c r="A348" s="380" t="s">
        <v>119</v>
      </c>
      <c r="B348" s="396" t="s">
        <v>120</v>
      </c>
      <c r="C348" s="160" t="s">
        <v>384</v>
      </c>
      <c r="D348" s="68" t="s">
        <v>19</v>
      </c>
      <c r="E348" s="61">
        <v>44197</v>
      </c>
      <c r="F348" s="60" t="s">
        <v>20</v>
      </c>
      <c r="G348" s="304" t="s">
        <v>21</v>
      </c>
      <c r="H348" s="304" t="s">
        <v>25</v>
      </c>
      <c r="I348" s="304" t="s">
        <v>49</v>
      </c>
      <c r="J348" s="306">
        <v>451853</v>
      </c>
      <c r="K348" s="306">
        <v>451853</v>
      </c>
      <c r="L348" s="306">
        <v>384303.6</v>
      </c>
      <c r="M348" s="306">
        <v>407344.7</v>
      </c>
      <c r="N348" s="306">
        <v>407344.7</v>
      </c>
      <c r="O348" s="306">
        <v>407344.7</v>
      </c>
    </row>
    <row r="349" spans="1:15" ht="45" customHeight="1">
      <c r="A349" s="381"/>
      <c r="B349" s="397"/>
      <c r="C349" s="160" t="s">
        <v>441</v>
      </c>
      <c r="D349" s="68" t="s">
        <v>442</v>
      </c>
      <c r="E349" s="61">
        <v>41518</v>
      </c>
      <c r="F349" s="60" t="s">
        <v>20</v>
      </c>
      <c r="G349" s="318"/>
      <c r="H349" s="318"/>
      <c r="I349" s="318"/>
      <c r="J349" s="319"/>
      <c r="K349" s="319"/>
      <c r="L349" s="319"/>
      <c r="M349" s="319"/>
      <c r="N349" s="319"/>
      <c r="O349" s="319"/>
    </row>
    <row r="350" spans="1:15" ht="153.75" customHeight="1">
      <c r="A350" s="382"/>
      <c r="B350" s="398"/>
      <c r="C350" s="161" t="s">
        <v>550</v>
      </c>
      <c r="D350" s="68" t="s">
        <v>19</v>
      </c>
      <c r="E350" s="61">
        <v>44562</v>
      </c>
      <c r="F350" s="60" t="s">
        <v>20</v>
      </c>
      <c r="G350" s="305"/>
      <c r="H350" s="305"/>
      <c r="I350" s="305"/>
      <c r="J350" s="307"/>
      <c r="K350" s="307"/>
      <c r="L350" s="307"/>
      <c r="M350" s="307"/>
      <c r="N350" s="307"/>
      <c r="O350" s="307"/>
    </row>
    <row r="351" spans="1:15" s="127" customFormat="1" ht="138" customHeight="1">
      <c r="A351" s="122" t="s">
        <v>198</v>
      </c>
      <c r="B351" s="128" t="s">
        <v>225</v>
      </c>
      <c r="C351" s="123"/>
      <c r="D351" s="124"/>
      <c r="E351" s="124"/>
      <c r="F351" s="124"/>
      <c r="G351" s="129"/>
      <c r="H351" s="129"/>
      <c r="I351" s="129"/>
      <c r="J351" s="126">
        <f>J352+J355+J356</f>
        <v>95445.1</v>
      </c>
      <c r="K351" s="126">
        <f>K352+K355+K356</f>
        <v>95445.1</v>
      </c>
      <c r="L351" s="126">
        <f>L352+L355+L356+L353</f>
        <v>73435.6</v>
      </c>
      <c r="M351" s="126">
        <f>M352+M355+M356+M353</f>
        <v>69758.7</v>
      </c>
      <c r="N351" s="126">
        <f>N352+N355+N356+N353</f>
        <v>72172.8</v>
      </c>
      <c r="O351" s="126">
        <f>O352+O355+O356+O353</f>
        <v>72172.8</v>
      </c>
    </row>
    <row r="352" spans="1:15" s="115" customFormat="1" ht="63" customHeight="1">
      <c r="A352" s="417" t="s">
        <v>132</v>
      </c>
      <c r="B352" s="419" t="s">
        <v>201</v>
      </c>
      <c r="C352" s="114" t="s">
        <v>88</v>
      </c>
      <c r="D352" s="68" t="s">
        <v>19</v>
      </c>
      <c r="E352" s="62">
        <v>43466</v>
      </c>
      <c r="F352" s="62">
        <v>47848</v>
      </c>
      <c r="G352" s="9" t="s">
        <v>32</v>
      </c>
      <c r="H352" s="9" t="s">
        <v>25</v>
      </c>
      <c r="I352" s="9" t="s">
        <v>538</v>
      </c>
      <c r="J352" s="10">
        <v>48331.2</v>
      </c>
      <c r="K352" s="10">
        <v>48331.2</v>
      </c>
      <c r="L352" s="10">
        <v>30000</v>
      </c>
      <c r="M352" s="10">
        <v>39234.4</v>
      </c>
      <c r="N352" s="10">
        <v>41612</v>
      </c>
      <c r="O352" s="10">
        <v>41612</v>
      </c>
    </row>
    <row r="353" spans="1:15" s="115" customFormat="1" ht="84.75" customHeight="1">
      <c r="A353" s="417"/>
      <c r="B353" s="419"/>
      <c r="C353" s="114" t="s">
        <v>88</v>
      </c>
      <c r="D353" s="68" t="s">
        <v>19</v>
      </c>
      <c r="E353" s="62">
        <v>43466</v>
      </c>
      <c r="F353" s="62">
        <v>47848</v>
      </c>
      <c r="G353" s="335" t="s">
        <v>32</v>
      </c>
      <c r="H353" s="335" t="s">
        <v>25</v>
      </c>
      <c r="I353" s="335" t="s">
        <v>515</v>
      </c>
      <c r="J353" s="330">
        <v>0</v>
      </c>
      <c r="K353" s="330">
        <v>0</v>
      </c>
      <c r="L353" s="330">
        <v>33437.7</v>
      </c>
      <c r="M353" s="330">
        <v>30524.3</v>
      </c>
      <c r="N353" s="330">
        <v>30560.8</v>
      </c>
      <c r="O353" s="330">
        <v>30560.8</v>
      </c>
    </row>
    <row r="354" spans="1:15" s="115" customFormat="1" ht="84.75" customHeight="1">
      <c r="A354" s="417"/>
      <c r="B354" s="419"/>
      <c r="C354" s="114" t="s">
        <v>537</v>
      </c>
      <c r="D354" s="81" t="s">
        <v>19</v>
      </c>
      <c r="E354" s="61" t="s">
        <v>55</v>
      </c>
      <c r="F354" s="60" t="s">
        <v>20</v>
      </c>
      <c r="G354" s="336"/>
      <c r="H354" s="336"/>
      <c r="I354" s="336"/>
      <c r="J354" s="332"/>
      <c r="K354" s="332"/>
      <c r="L354" s="332"/>
      <c r="M354" s="332"/>
      <c r="N354" s="332"/>
      <c r="O354" s="332"/>
    </row>
    <row r="355" spans="1:15" s="115" customFormat="1" ht="51.75" customHeight="1">
      <c r="A355" s="418"/>
      <c r="B355" s="383"/>
      <c r="C355" s="114" t="s">
        <v>199</v>
      </c>
      <c r="D355" s="116" t="s">
        <v>19</v>
      </c>
      <c r="E355" s="62">
        <v>42735</v>
      </c>
      <c r="F355" s="62" t="s">
        <v>20</v>
      </c>
      <c r="G355" s="292" t="s">
        <v>32</v>
      </c>
      <c r="H355" s="292" t="s">
        <v>25</v>
      </c>
      <c r="I355" s="292" t="s">
        <v>85</v>
      </c>
      <c r="J355" s="10">
        <v>28377.3</v>
      </c>
      <c r="K355" s="10">
        <v>28377.3</v>
      </c>
      <c r="L355" s="10">
        <v>0</v>
      </c>
      <c r="M355" s="10">
        <v>0</v>
      </c>
      <c r="N355" s="10">
        <v>0</v>
      </c>
      <c r="O355" s="10">
        <v>0</v>
      </c>
    </row>
    <row r="356" spans="1:15" s="115" customFormat="1" ht="51.75" customHeight="1">
      <c r="A356" s="117" t="s">
        <v>133</v>
      </c>
      <c r="B356" s="118" t="s">
        <v>202</v>
      </c>
      <c r="C356" s="119"/>
      <c r="D356" s="120"/>
      <c r="E356" s="120"/>
      <c r="F356" s="120"/>
      <c r="G356" s="121"/>
      <c r="H356" s="121"/>
      <c r="I356" s="121"/>
      <c r="J356" s="23">
        <f aca="true" t="shared" si="9" ref="J356:O356">J357+J361</f>
        <v>18736.600000000002</v>
      </c>
      <c r="K356" s="23">
        <f t="shared" si="9"/>
        <v>18736.600000000002</v>
      </c>
      <c r="L356" s="23">
        <f t="shared" si="9"/>
        <v>9997.9</v>
      </c>
      <c r="M356" s="23">
        <f t="shared" si="9"/>
        <v>0</v>
      </c>
      <c r="N356" s="23">
        <f t="shared" si="9"/>
        <v>0</v>
      </c>
      <c r="O356" s="23">
        <f t="shared" si="9"/>
        <v>0</v>
      </c>
    </row>
    <row r="357" spans="1:15" ht="51.75" customHeight="1">
      <c r="A357" s="2" t="s">
        <v>134</v>
      </c>
      <c r="B357" s="43" t="s">
        <v>137</v>
      </c>
      <c r="C357" s="13"/>
      <c r="D357" s="66"/>
      <c r="E357" s="66"/>
      <c r="F357" s="66"/>
      <c r="G357" s="3"/>
      <c r="H357" s="3"/>
      <c r="I357" s="3"/>
      <c r="J357" s="11">
        <f aca="true" t="shared" si="10" ref="J357:O357">J358</f>
        <v>1112.4</v>
      </c>
      <c r="K357" s="11">
        <f t="shared" si="10"/>
        <v>1112.4</v>
      </c>
      <c r="L357" s="11">
        <f t="shared" si="10"/>
        <v>1112.4</v>
      </c>
      <c r="M357" s="11">
        <f t="shared" si="10"/>
        <v>0</v>
      </c>
      <c r="N357" s="11">
        <f t="shared" si="10"/>
        <v>0</v>
      </c>
      <c r="O357" s="11">
        <f t="shared" si="10"/>
        <v>0</v>
      </c>
    </row>
    <row r="358" spans="1:15" ht="80.25" customHeight="1">
      <c r="A358" s="380" t="s">
        <v>182</v>
      </c>
      <c r="B358" s="455" t="s">
        <v>200</v>
      </c>
      <c r="C358" s="391" t="s">
        <v>541</v>
      </c>
      <c r="D358" s="393" t="s">
        <v>19</v>
      </c>
      <c r="E358" s="357">
        <v>44197</v>
      </c>
      <c r="F358" s="357">
        <v>44561</v>
      </c>
      <c r="G358" s="335" t="s">
        <v>28</v>
      </c>
      <c r="H358" s="335" t="s">
        <v>27</v>
      </c>
      <c r="I358" s="335" t="s">
        <v>356</v>
      </c>
      <c r="J358" s="330">
        <v>1112.4</v>
      </c>
      <c r="K358" s="330">
        <v>1112.4</v>
      </c>
      <c r="L358" s="330">
        <v>1112.4</v>
      </c>
      <c r="M358" s="330">
        <v>0</v>
      </c>
      <c r="N358" s="330">
        <v>0</v>
      </c>
      <c r="O358" s="330">
        <v>0</v>
      </c>
    </row>
    <row r="359" spans="1:15" ht="15.75" customHeight="1">
      <c r="A359" s="381"/>
      <c r="B359" s="456"/>
      <c r="C359" s="392"/>
      <c r="D359" s="394"/>
      <c r="E359" s="358"/>
      <c r="F359" s="358"/>
      <c r="G359" s="389"/>
      <c r="H359" s="389"/>
      <c r="I359" s="389"/>
      <c r="J359" s="331"/>
      <c r="K359" s="331"/>
      <c r="L359" s="331"/>
      <c r="M359" s="331"/>
      <c r="N359" s="331"/>
      <c r="O359" s="331"/>
    </row>
    <row r="360" spans="1:15" ht="78.75" customHeight="1">
      <c r="A360" s="382"/>
      <c r="B360" s="457"/>
      <c r="C360" s="293" t="s">
        <v>542</v>
      </c>
      <c r="D360" s="294" t="s">
        <v>19</v>
      </c>
      <c r="E360" s="142">
        <v>44562</v>
      </c>
      <c r="F360" s="142">
        <v>44926</v>
      </c>
      <c r="G360" s="336"/>
      <c r="H360" s="336"/>
      <c r="I360" s="336"/>
      <c r="J360" s="332"/>
      <c r="K360" s="332"/>
      <c r="L360" s="332"/>
      <c r="M360" s="332"/>
      <c r="N360" s="332"/>
      <c r="O360" s="332"/>
    </row>
    <row r="361" spans="1:15" ht="57.75" customHeight="1">
      <c r="A361" s="2" t="s">
        <v>135</v>
      </c>
      <c r="B361" s="43" t="s">
        <v>138</v>
      </c>
      <c r="C361" s="13"/>
      <c r="D361" s="66"/>
      <c r="E361" s="66"/>
      <c r="F361" s="66"/>
      <c r="G361" s="3"/>
      <c r="H361" s="3"/>
      <c r="I361" s="3"/>
      <c r="J361" s="11">
        <f aca="true" t="shared" si="11" ref="J361:O361">J362</f>
        <v>17624.2</v>
      </c>
      <c r="K361" s="11">
        <f t="shared" si="11"/>
        <v>17624.2</v>
      </c>
      <c r="L361" s="11">
        <f t="shared" si="11"/>
        <v>8885.5</v>
      </c>
      <c r="M361" s="11">
        <f t="shared" si="11"/>
        <v>0</v>
      </c>
      <c r="N361" s="11">
        <f t="shared" si="11"/>
        <v>0</v>
      </c>
      <c r="O361" s="11">
        <f t="shared" si="11"/>
        <v>0</v>
      </c>
    </row>
    <row r="362" spans="1:15" ht="51.75" customHeight="1">
      <c r="A362" s="2" t="s">
        <v>136</v>
      </c>
      <c r="B362" s="52" t="s">
        <v>139</v>
      </c>
      <c r="C362" s="13" t="s">
        <v>199</v>
      </c>
      <c r="D362" s="105" t="s">
        <v>19</v>
      </c>
      <c r="E362" s="62">
        <v>42735</v>
      </c>
      <c r="F362" s="60" t="s">
        <v>20</v>
      </c>
      <c r="G362" s="9" t="s">
        <v>32</v>
      </c>
      <c r="H362" s="9" t="s">
        <v>22</v>
      </c>
      <c r="I362" s="9" t="s">
        <v>357</v>
      </c>
      <c r="J362" s="10">
        <v>17624.2</v>
      </c>
      <c r="K362" s="10">
        <v>17624.2</v>
      </c>
      <c r="L362" s="10">
        <v>8885.5</v>
      </c>
      <c r="M362" s="10">
        <v>0</v>
      </c>
      <c r="N362" s="10">
        <v>0</v>
      </c>
      <c r="O362" s="10">
        <v>0</v>
      </c>
    </row>
    <row r="363" ht="10.5" customHeight="1">
      <c r="B363" s="153" t="s">
        <v>246</v>
      </c>
    </row>
    <row r="364" ht="8.25" customHeight="1"/>
    <row r="365" spans="2:9" ht="15.75">
      <c r="B365" s="138" t="s">
        <v>155</v>
      </c>
      <c r="C365" s="139"/>
      <c r="D365" s="138" t="s">
        <v>156</v>
      </c>
      <c r="I365" s="112">
        <v>901</v>
      </c>
    </row>
    <row r="366" spans="9:11" ht="12.75">
      <c r="I366" s="112">
        <v>904</v>
      </c>
      <c r="J366" s="184">
        <v>74232.9</v>
      </c>
      <c r="K366" s="184"/>
    </row>
    <row r="367" spans="9:11" ht="6" customHeight="1">
      <c r="I367" s="112">
        <v>908</v>
      </c>
      <c r="J367" s="184">
        <v>31162.8</v>
      </c>
      <c r="K367" s="184"/>
    </row>
    <row r="368" spans="2:11" ht="12.75">
      <c r="B368" s="1" t="s">
        <v>252</v>
      </c>
      <c r="I368" s="112" t="s">
        <v>186</v>
      </c>
      <c r="J368" s="184"/>
      <c r="K368" s="184"/>
    </row>
    <row r="369" spans="9:11" ht="12.75">
      <c r="I369" s="112" t="s">
        <v>187</v>
      </c>
      <c r="J369" s="184"/>
      <c r="K369" s="184"/>
    </row>
    <row r="370" spans="9:11" ht="12.75">
      <c r="I370" s="112"/>
      <c r="J370" s="184">
        <f>SUM(J365:J369)</f>
        <v>105395.7</v>
      </c>
      <c r="K370" s="184"/>
    </row>
    <row r="371" spans="9:11" ht="12.75">
      <c r="I371" s="112"/>
      <c r="J371" s="184"/>
      <c r="K371" s="184"/>
    </row>
    <row r="372" spans="9:14" ht="12.75">
      <c r="I372" s="112"/>
      <c r="J372" s="185">
        <f>J11-J370</f>
        <v>2213910.7499999995</v>
      </c>
      <c r="K372" s="185"/>
      <c r="L372" s="203"/>
      <c r="M372" s="203"/>
      <c r="N372" s="203"/>
    </row>
    <row r="373" spans="9:11" ht="12.75">
      <c r="I373" s="112"/>
      <c r="J373" s="184"/>
      <c r="K373" s="184"/>
    </row>
  </sheetData>
  <sheetProtection/>
  <autoFilter ref="A8:N363"/>
  <mergeCells count="850">
    <mergeCell ref="M353:M354"/>
    <mergeCell ref="N353:N354"/>
    <mergeCell ref="O353:O354"/>
    <mergeCell ref="G353:G354"/>
    <mergeCell ref="H353:H354"/>
    <mergeCell ref="I353:I354"/>
    <mergeCell ref="J353:J354"/>
    <mergeCell ref="K353:K354"/>
    <mergeCell ref="L353:L354"/>
    <mergeCell ref="A358:A360"/>
    <mergeCell ref="B358:B360"/>
    <mergeCell ref="K358:K360"/>
    <mergeCell ref="M358:M360"/>
    <mergeCell ref="A269:A295"/>
    <mergeCell ref="A297:A301"/>
    <mergeCell ref="B269:B295"/>
    <mergeCell ref="B297:B301"/>
    <mergeCell ref="G278:G280"/>
    <mergeCell ref="H278:H280"/>
    <mergeCell ref="O219:O220"/>
    <mergeCell ref="O221:O222"/>
    <mergeCell ref="O179:O181"/>
    <mergeCell ref="K307:K308"/>
    <mergeCell ref="L307:L308"/>
    <mergeCell ref="O235:O244"/>
    <mergeCell ref="O245:O246"/>
    <mergeCell ref="O226:O227"/>
    <mergeCell ref="L196:L199"/>
    <mergeCell ref="O174:O177"/>
    <mergeCell ref="O269:O270"/>
    <mergeCell ref="O116:O118"/>
    <mergeCell ref="O121:O124"/>
    <mergeCell ref="O191:O194"/>
    <mergeCell ref="O152:O157"/>
    <mergeCell ref="O160:O162"/>
    <mergeCell ref="O230:O233"/>
    <mergeCell ref="O206:O211"/>
    <mergeCell ref="O228:O229"/>
    <mergeCell ref="O223:O224"/>
    <mergeCell ref="O90:O93"/>
    <mergeCell ref="O94:O95"/>
    <mergeCell ref="O102:O103"/>
    <mergeCell ref="O144:O147"/>
    <mergeCell ref="O216:O217"/>
    <mergeCell ref="O184:O187"/>
    <mergeCell ref="O196:O199"/>
    <mergeCell ref="O213:O215"/>
    <mergeCell ref="O98:O99"/>
    <mergeCell ref="O85:O86"/>
    <mergeCell ref="O75:O76"/>
    <mergeCell ref="O125:O126"/>
    <mergeCell ref="O136:O139"/>
    <mergeCell ref="O149:O151"/>
    <mergeCell ref="O87:O88"/>
    <mergeCell ref="O100:O101"/>
    <mergeCell ref="O130:O134"/>
    <mergeCell ref="O63:O64"/>
    <mergeCell ref="O78:O79"/>
    <mergeCell ref="N41:N47"/>
    <mergeCell ref="N48:N49"/>
    <mergeCell ref="N71:N72"/>
    <mergeCell ref="N78:N79"/>
    <mergeCell ref="O41:O47"/>
    <mergeCell ref="N59:N62"/>
    <mergeCell ref="N75:N76"/>
    <mergeCell ref="N53:N54"/>
    <mergeCell ref="J21:J24"/>
    <mergeCell ref="M25:M33"/>
    <mergeCell ref="O59:O62"/>
    <mergeCell ref="O37:O39"/>
    <mergeCell ref="N37:N39"/>
    <mergeCell ref="L53:L54"/>
    <mergeCell ref="J37:J39"/>
    <mergeCell ref="E35:E36"/>
    <mergeCell ref="F35:F36"/>
    <mergeCell ref="L78:L79"/>
    <mergeCell ref="E57:E58"/>
    <mergeCell ref="F57:F58"/>
    <mergeCell ref="O21:O24"/>
    <mergeCell ref="O25:O33"/>
    <mergeCell ref="J25:J33"/>
    <mergeCell ref="K25:K33"/>
    <mergeCell ref="L25:L33"/>
    <mergeCell ref="N324:N325"/>
    <mergeCell ref="G324:G325"/>
    <mergeCell ref="H324:H325"/>
    <mergeCell ref="I324:I325"/>
    <mergeCell ref="J324:J325"/>
    <mergeCell ref="K324:K325"/>
    <mergeCell ref="L324:L325"/>
    <mergeCell ref="M324:M325"/>
    <mergeCell ref="K288:K289"/>
    <mergeCell ref="I283:I285"/>
    <mergeCell ref="G283:G285"/>
    <mergeCell ref="C150:C151"/>
    <mergeCell ref="G316:G317"/>
    <mergeCell ref="G216:G217"/>
    <mergeCell ref="H216:H217"/>
    <mergeCell ref="G228:G229"/>
    <mergeCell ref="H206:H211"/>
    <mergeCell ref="N316:N317"/>
    <mergeCell ref="G293:G294"/>
    <mergeCell ref="L230:L233"/>
    <mergeCell ref="M230:M233"/>
    <mergeCell ref="N230:N233"/>
    <mergeCell ref="L269:L270"/>
    <mergeCell ref="M278:M280"/>
    <mergeCell ref="N278:N280"/>
    <mergeCell ref="G230:G233"/>
    <mergeCell ref="H230:H233"/>
    <mergeCell ref="A21:A24"/>
    <mergeCell ref="B21:B24"/>
    <mergeCell ref="G21:G24"/>
    <mergeCell ref="H21:H24"/>
    <mergeCell ref="A25:A33"/>
    <mergeCell ref="B25:B33"/>
    <mergeCell ref="G25:G33"/>
    <mergeCell ref="H25:H33"/>
    <mergeCell ref="I21:I24"/>
    <mergeCell ref="G125:G126"/>
    <mergeCell ref="H102:H103"/>
    <mergeCell ref="G102:G103"/>
    <mergeCell ref="G100:G101"/>
    <mergeCell ref="I25:I33"/>
    <mergeCell ref="G121:G124"/>
    <mergeCell ref="I121:I124"/>
    <mergeCell ref="K230:K233"/>
    <mergeCell ref="H228:H229"/>
    <mergeCell ref="I223:I224"/>
    <mergeCell ref="J223:J224"/>
    <mergeCell ref="G130:G134"/>
    <mergeCell ref="H136:H139"/>
    <mergeCell ref="M216:M217"/>
    <mergeCell ref="L216:L217"/>
    <mergeCell ref="K216:K217"/>
    <mergeCell ref="I216:I217"/>
    <mergeCell ref="L213:L215"/>
    <mergeCell ref="G226:G227"/>
    <mergeCell ref="D150:D151"/>
    <mergeCell ref="E150:E151"/>
    <mergeCell ref="F150:F151"/>
    <mergeCell ref="H184:H187"/>
    <mergeCell ref="H174:H177"/>
    <mergeCell ref="G160:G162"/>
    <mergeCell ref="G174:G177"/>
    <mergeCell ref="G136:G139"/>
    <mergeCell ref="I196:I199"/>
    <mergeCell ref="H160:H162"/>
    <mergeCell ref="I179:I181"/>
    <mergeCell ref="H179:H181"/>
    <mergeCell ref="J219:J220"/>
    <mergeCell ref="J248:J249"/>
    <mergeCell ref="G250:G251"/>
    <mergeCell ref="H196:H199"/>
    <mergeCell ref="G184:G187"/>
    <mergeCell ref="G196:G199"/>
    <mergeCell ref="G213:G215"/>
    <mergeCell ref="G206:G211"/>
    <mergeCell ref="H226:H227"/>
    <mergeCell ref="I213:I215"/>
    <mergeCell ref="I206:I211"/>
    <mergeCell ref="N191:N194"/>
    <mergeCell ref="J196:J199"/>
    <mergeCell ref="K196:K199"/>
    <mergeCell ref="M191:M194"/>
    <mergeCell ref="G256:G262"/>
    <mergeCell ref="G245:G246"/>
    <mergeCell ref="H219:H220"/>
    <mergeCell ref="J228:J229"/>
    <mergeCell ref="I228:I229"/>
    <mergeCell ref="M213:M215"/>
    <mergeCell ref="N213:N215"/>
    <mergeCell ref="N116:N118"/>
    <mergeCell ref="K125:K126"/>
    <mergeCell ref="J125:J126"/>
    <mergeCell ref="N21:N24"/>
    <mergeCell ref="M21:M24"/>
    <mergeCell ref="N25:N33"/>
    <mergeCell ref="L21:L24"/>
    <mergeCell ref="K21:K24"/>
    <mergeCell ref="O348:O350"/>
    <mergeCell ref="L345:L347"/>
    <mergeCell ref="M345:M347"/>
    <mergeCell ref="N345:N347"/>
    <mergeCell ref="O345:O347"/>
    <mergeCell ref="K348:K350"/>
    <mergeCell ref="N348:N350"/>
    <mergeCell ref="A348:A350"/>
    <mergeCell ref="B348:B350"/>
    <mergeCell ref="G348:G350"/>
    <mergeCell ref="H348:H350"/>
    <mergeCell ref="I348:I350"/>
    <mergeCell ref="A342:A343"/>
    <mergeCell ref="B342:B343"/>
    <mergeCell ref="E342:E343"/>
    <mergeCell ref="A345:A347"/>
    <mergeCell ref="G345:G347"/>
    <mergeCell ref="J348:J350"/>
    <mergeCell ref="F342:F343"/>
    <mergeCell ref="M248:M249"/>
    <mergeCell ref="L248:L249"/>
    <mergeCell ref="K293:K294"/>
    <mergeCell ref="M316:M317"/>
    <mergeCell ref="I250:I251"/>
    <mergeCell ref="H250:H251"/>
    <mergeCell ref="H248:H249"/>
    <mergeCell ref="G248:G249"/>
    <mergeCell ref="H345:H347"/>
    <mergeCell ref="I345:I347"/>
    <mergeCell ref="J345:J347"/>
    <mergeCell ref="N206:N211"/>
    <mergeCell ref="I219:I220"/>
    <mergeCell ref="H223:H224"/>
    <mergeCell ref="K223:K224"/>
    <mergeCell ref="I248:I249"/>
    <mergeCell ref="J216:J217"/>
    <mergeCell ref="H213:H215"/>
    <mergeCell ref="N216:N217"/>
    <mergeCell ref="H116:H118"/>
    <mergeCell ref="K116:K118"/>
    <mergeCell ref="J116:J118"/>
    <mergeCell ref="I116:I118"/>
    <mergeCell ref="N100:N101"/>
    <mergeCell ref="L206:L211"/>
    <mergeCell ref="M160:M162"/>
    <mergeCell ref="N196:N199"/>
    <mergeCell ref="M196:M199"/>
    <mergeCell ref="K206:K211"/>
    <mergeCell ref="J136:J139"/>
    <mergeCell ref="K136:K139"/>
    <mergeCell ref="J213:J215"/>
    <mergeCell ref="K213:K215"/>
    <mergeCell ref="K160:K162"/>
    <mergeCell ref="J179:J181"/>
    <mergeCell ref="J174:J177"/>
    <mergeCell ref="K184:K187"/>
    <mergeCell ref="J206:J211"/>
    <mergeCell ref="I184:I187"/>
    <mergeCell ref="I125:I126"/>
    <mergeCell ref="J121:J124"/>
    <mergeCell ref="J130:J134"/>
    <mergeCell ref="M121:M124"/>
    <mergeCell ref="L130:L134"/>
    <mergeCell ref="K130:K134"/>
    <mergeCell ref="I130:I134"/>
    <mergeCell ref="I160:I162"/>
    <mergeCell ref="M125:M126"/>
    <mergeCell ref="H90:H93"/>
    <mergeCell ref="H71:H72"/>
    <mergeCell ref="H98:H99"/>
    <mergeCell ref="M78:M79"/>
    <mergeCell ref="K78:K79"/>
    <mergeCell ref="L87:L88"/>
    <mergeCell ref="K121:K124"/>
    <mergeCell ref="J100:J101"/>
    <mergeCell ref="I100:I101"/>
    <mergeCell ref="J102:J103"/>
    <mergeCell ref="K98:K99"/>
    <mergeCell ref="L100:L101"/>
    <mergeCell ref="G94:G95"/>
    <mergeCell ref="H121:H124"/>
    <mergeCell ref="H130:H134"/>
    <mergeCell ref="G98:G99"/>
    <mergeCell ref="K100:K101"/>
    <mergeCell ref="K75:K76"/>
    <mergeCell ref="L85:L86"/>
    <mergeCell ref="M85:M86"/>
    <mergeCell ref="L41:L47"/>
    <mergeCell ref="M48:M49"/>
    <mergeCell ref="M41:M47"/>
    <mergeCell ref="K48:K49"/>
    <mergeCell ref="L71:L72"/>
    <mergeCell ref="L63:L64"/>
    <mergeCell ref="K63:K64"/>
    <mergeCell ref="N63:N64"/>
    <mergeCell ref="N66:N70"/>
    <mergeCell ref="L59:L62"/>
    <mergeCell ref="N85:N86"/>
    <mergeCell ref="M63:M64"/>
    <mergeCell ref="M66:M70"/>
    <mergeCell ref="L66:L70"/>
    <mergeCell ref="M59:M62"/>
    <mergeCell ref="N130:N134"/>
    <mergeCell ref="N125:N126"/>
    <mergeCell ref="N136:N139"/>
    <mergeCell ref="L136:L139"/>
    <mergeCell ref="N98:N99"/>
    <mergeCell ref="N90:N93"/>
    <mergeCell ref="M116:M118"/>
    <mergeCell ref="L116:L118"/>
    <mergeCell ref="L121:L124"/>
    <mergeCell ref="M130:M134"/>
    <mergeCell ref="L152:L157"/>
    <mergeCell ref="M152:M157"/>
    <mergeCell ref="L160:L162"/>
    <mergeCell ref="M174:M177"/>
    <mergeCell ref="N121:N124"/>
    <mergeCell ref="N144:N147"/>
    <mergeCell ref="L149:L151"/>
    <mergeCell ref="M149:M151"/>
    <mergeCell ref="N149:N151"/>
    <mergeCell ref="N152:N157"/>
    <mergeCell ref="M293:M294"/>
    <mergeCell ref="M307:M308"/>
    <mergeCell ref="N307:N308"/>
    <mergeCell ref="L288:L289"/>
    <mergeCell ref="M288:M289"/>
    <mergeCell ref="N288:N289"/>
    <mergeCell ref="L297:L298"/>
    <mergeCell ref="M297:M298"/>
    <mergeCell ref="N297:N298"/>
    <mergeCell ref="N293:N294"/>
    <mergeCell ref="N221:N222"/>
    <mergeCell ref="K191:K194"/>
    <mergeCell ref="L226:L227"/>
    <mergeCell ref="M235:M244"/>
    <mergeCell ref="N235:N244"/>
    <mergeCell ref="M312:M315"/>
    <mergeCell ref="N266:N267"/>
    <mergeCell ref="M283:M285"/>
    <mergeCell ref="M269:M270"/>
    <mergeCell ref="N269:N270"/>
    <mergeCell ref="L37:L39"/>
    <mergeCell ref="G41:G47"/>
    <mergeCell ref="M37:M39"/>
    <mergeCell ref="J41:J47"/>
    <mergeCell ref="J48:J49"/>
    <mergeCell ref="K41:K47"/>
    <mergeCell ref="I41:I47"/>
    <mergeCell ref="I48:I49"/>
    <mergeCell ref="B66:B106"/>
    <mergeCell ref="G48:G49"/>
    <mergeCell ref="H41:H47"/>
    <mergeCell ref="D57:D58"/>
    <mergeCell ref="J94:J95"/>
    <mergeCell ref="I94:I95"/>
    <mergeCell ref="H94:H95"/>
    <mergeCell ref="I71:I72"/>
    <mergeCell ref="G63:G64"/>
    <mergeCell ref="H48:H49"/>
    <mergeCell ref="M221:M222"/>
    <mergeCell ref="M75:M76"/>
    <mergeCell ref="M71:M72"/>
    <mergeCell ref="M136:M139"/>
    <mergeCell ref="J78:J79"/>
    <mergeCell ref="L174:L177"/>
    <mergeCell ref="M144:M147"/>
    <mergeCell ref="M206:M211"/>
    <mergeCell ref="M179:M181"/>
    <mergeCell ref="L219:L220"/>
    <mergeCell ref="B144:B151"/>
    <mergeCell ref="A14:A20"/>
    <mergeCell ref="B14:B20"/>
    <mergeCell ref="G66:G70"/>
    <mergeCell ref="H66:H70"/>
    <mergeCell ref="G71:G72"/>
    <mergeCell ref="A41:A65"/>
    <mergeCell ref="B41:B65"/>
    <mergeCell ref="H85:H86"/>
    <mergeCell ref="G59:G62"/>
    <mergeCell ref="G5:G7"/>
    <mergeCell ref="L6:L7"/>
    <mergeCell ref="A250:A254"/>
    <mergeCell ref="A108:A142"/>
    <mergeCell ref="B108:B142"/>
    <mergeCell ref="B250:B254"/>
    <mergeCell ref="A152:A164"/>
    <mergeCell ref="E5:E7"/>
    <mergeCell ref="A66:A106"/>
    <mergeCell ref="L144:L147"/>
    <mergeCell ref="C5:C7"/>
    <mergeCell ref="A144:A151"/>
    <mergeCell ref="D5:D7"/>
    <mergeCell ref="N6:N7"/>
    <mergeCell ref="A1:L1"/>
    <mergeCell ref="A3:A7"/>
    <mergeCell ref="B3:B7"/>
    <mergeCell ref="C3:F4"/>
    <mergeCell ref="G3:I4"/>
    <mergeCell ref="J6:J7"/>
    <mergeCell ref="G18:G19"/>
    <mergeCell ref="H18:H19"/>
    <mergeCell ref="G16:G17"/>
    <mergeCell ref="F5:F7"/>
    <mergeCell ref="A34:A39"/>
    <mergeCell ref="B34:B39"/>
    <mergeCell ref="G37:G39"/>
    <mergeCell ref="H37:H39"/>
    <mergeCell ref="C18:C19"/>
    <mergeCell ref="H5:H7"/>
    <mergeCell ref="J3:O3"/>
    <mergeCell ref="J5:K5"/>
    <mergeCell ref="O6:O7"/>
    <mergeCell ref="M6:M7"/>
    <mergeCell ref="K6:K7"/>
    <mergeCell ref="I18:I19"/>
    <mergeCell ref="I5:I7"/>
    <mergeCell ref="J4:O4"/>
    <mergeCell ref="L18:L19"/>
    <mergeCell ref="M16:M17"/>
    <mergeCell ref="K37:K39"/>
    <mergeCell ref="J18:J19"/>
    <mergeCell ref="K18:K19"/>
    <mergeCell ref="I85:I86"/>
    <mergeCell ref="I78:I79"/>
    <mergeCell ref="I75:I76"/>
    <mergeCell ref="J59:J62"/>
    <mergeCell ref="I37:I39"/>
    <mergeCell ref="I66:I70"/>
    <mergeCell ref="J66:J70"/>
    <mergeCell ref="H63:H64"/>
    <mergeCell ref="H78:H79"/>
    <mergeCell ref="H75:H76"/>
    <mergeCell ref="G78:G79"/>
    <mergeCell ref="G87:G88"/>
    <mergeCell ref="H87:H88"/>
    <mergeCell ref="G85:G86"/>
    <mergeCell ref="G75:G76"/>
    <mergeCell ref="I90:I93"/>
    <mergeCell ref="G235:G244"/>
    <mergeCell ref="I152:I157"/>
    <mergeCell ref="J152:J157"/>
    <mergeCell ref="I136:I139"/>
    <mergeCell ref="I256:I262"/>
    <mergeCell ref="J98:J99"/>
    <mergeCell ref="I106:I107"/>
    <mergeCell ref="G90:G93"/>
    <mergeCell ref="I174:I177"/>
    <mergeCell ref="L278:L280"/>
    <mergeCell ref="K278:K280"/>
    <mergeCell ref="J263:J265"/>
    <mergeCell ref="L256:L262"/>
    <mergeCell ref="I263:I265"/>
    <mergeCell ref="J266:J267"/>
    <mergeCell ref="I278:I280"/>
    <mergeCell ref="H288:H289"/>
    <mergeCell ref="I288:I289"/>
    <mergeCell ref="J288:J289"/>
    <mergeCell ref="L266:L267"/>
    <mergeCell ref="H283:H285"/>
    <mergeCell ref="I266:I267"/>
    <mergeCell ref="H266:H267"/>
    <mergeCell ref="L283:L285"/>
    <mergeCell ref="K283:K285"/>
    <mergeCell ref="J278:J280"/>
    <mergeCell ref="H293:H294"/>
    <mergeCell ref="I293:I294"/>
    <mergeCell ref="J293:J294"/>
    <mergeCell ref="L293:L294"/>
    <mergeCell ref="K316:K317"/>
    <mergeCell ref="K312:K315"/>
    <mergeCell ref="L312:L315"/>
    <mergeCell ref="G288:G289"/>
    <mergeCell ref="G221:G222"/>
    <mergeCell ref="A352:A355"/>
    <mergeCell ref="B352:B355"/>
    <mergeCell ref="A174:A188"/>
    <mergeCell ref="A266:A267"/>
    <mergeCell ref="A304:A305"/>
    <mergeCell ref="B304:B305"/>
    <mergeCell ref="B345:B347"/>
    <mergeCell ref="G312:G315"/>
    <mergeCell ref="C298:C299"/>
    <mergeCell ref="C221:C222"/>
    <mergeCell ref="A203:A222"/>
    <mergeCell ref="A225:A229"/>
    <mergeCell ref="B225:B229"/>
    <mergeCell ref="B307:B308"/>
    <mergeCell ref="B223:B224"/>
    <mergeCell ref="A307:A308"/>
    <mergeCell ref="A335:A341"/>
    <mergeCell ref="B335:B341"/>
    <mergeCell ref="B189:B202"/>
    <mergeCell ref="B203:B222"/>
    <mergeCell ref="B230:B249"/>
    <mergeCell ref="A256:A265"/>
    <mergeCell ref="B256:B265"/>
    <mergeCell ref="B266:B267"/>
    <mergeCell ref="B323:B334"/>
    <mergeCell ref="A323:A334"/>
    <mergeCell ref="G263:G265"/>
    <mergeCell ref="H263:H265"/>
    <mergeCell ref="N87:N88"/>
    <mergeCell ref="L191:L194"/>
    <mergeCell ref="J191:J194"/>
    <mergeCell ref="G191:G194"/>
    <mergeCell ref="H191:H194"/>
    <mergeCell ref="G219:G220"/>
    <mergeCell ref="J87:J88"/>
    <mergeCell ref="K87:K88"/>
    <mergeCell ref="G223:G224"/>
    <mergeCell ref="J256:J262"/>
    <mergeCell ref="H245:H246"/>
    <mergeCell ref="H256:H262"/>
    <mergeCell ref="J226:J227"/>
    <mergeCell ref="I226:I227"/>
    <mergeCell ref="H235:H244"/>
    <mergeCell ref="J75:J76"/>
    <mergeCell ref="J71:J72"/>
    <mergeCell ref="K85:K86"/>
    <mergeCell ref="K174:K177"/>
    <mergeCell ref="K179:K181"/>
    <mergeCell ref="K149:K151"/>
    <mergeCell ref="K71:K72"/>
    <mergeCell ref="K108:K113"/>
    <mergeCell ref="J149:J151"/>
    <mergeCell ref="J106:J107"/>
    <mergeCell ref="L358:L360"/>
    <mergeCell ref="K297:K298"/>
    <mergeCell ref="J90:J93"/>
    <mergeCell ref="J85:J86"/>
    <mergeCell ref="K266:K267"/>
    <mergeCell ref="J250:J251"/>
    <mergeCell ref="K345:K347"/>
    <mergeCell ref="J283:J285"/>
    <mergeCell ref="K90:K93"/>
    <mergeCell ref="K219:K220"/>
    <mergeCell ref="L335:L336"/>
    <mergeCell ref="M335:M336"/>
    <mergeCell ref="N335:N336"/>
    <mergeCell ref="L348:L350"/>
    <mergeCell ref="M348:M350"/>
    <mergeCell ref="M337:M338"/>
    <mergeCell ref="L337:L338"/>
    <mergeCell ref="N339:N340"/>
    <mergeCell ref="L339:L340"/>
    <mergeCell ref="C358:C359"/>
    <mergeCell ref="F358:F359"/>
    <mergeCell ref="D358:D359"/>
    <mergeCell ref="E358:E359"/>
    <mergeCell ref="H307:H308"/>
    <mergeCell ref="J307:J308"/>
    <mergeCell ref="G358:G360"/>
    <mergeCell ref="H358:H360"/>
    <mergeCell ref="I358:I360"/>
    <mergeCell ref="J358:J360"/>
    <mergeCell ref="J339:J340"/>
    <mergeCell ref="I339:I340"/>
    <mergeCell ref="G339:G340"/>
    <mergeCell ref="H339:H340"/>
    <mergeCell ref="I144:I147"/>
    <mergeCell ref="J144:J147"/>
    <mergeCell ref="H149:H151"/>
    <mergeCell ref="I149:I151"/>
    <mergeCell ref="I191:I194"/>
    <mergeCell ref="G179:G181"/>
    <mergeCell ref="J335:J336"/>
    <mergeCell ref="I312:I315"/>
    <mergeCell ref="I331:I332"/>
    <mergeCell ref="J331:J332"/>
    <mergeCell ref="I307:I308"/>
    <mergeCell ref="K335:K336"/>
    <mergeCell ref="J309:J310"/>
    <mergeCell ref="K331:K332"/>
    <mergeCell ref="I316:I317"/>
    <mergeCell ref="M263:M265"/>
    <mergeCell ref="L250:L251"/>
    <mergeCell ref="M266:M267"/>
    <mergeCell ref="I221:I222"/>
    <mergeCell ref="I235:I244"/>
    <mergeCell ref="J221:J222"/>
    <mergeCell ref="I230:I233"/>
    <mergeCell ref="J230:J233"/>
    <mergeCell ref="I245:I246"/>
    <mergeCell ref="L263:L265"/>
    <mergeCell ref="N228:N229"/>
    <mergeCell ref="N226:N227"/>
    <mergeCell ref="M245:M246"/>
    <mergeCell ref="N248:N249"/>
    <mergeCell ref="J235:J244"/>
    <mergeCell ref="J245:J246"/>
    <mergeCell ref="N245:N246"/>
    <mergeCell ref="L245:L246"/>
    <mergeCell ref="M228:M229"/>
    <mergeCell ref="K235:K244"/>
    <mergeCell ref="M250:M251"/>
    <mergeCell ref="L223:L224"/>
    <mergeCell ref="K226:K227"/>
    <mergeCell ref="K248:K249"/>
    <mergeCell ref="L235:L244"/>
    <mergeCell ref="K250:K251"/>
    <mergeCell ref="K245:K246"/>
    <mergeCell ref="M226:M227"/>
    <mergeCell ref="L228:L229"/>
    <mergeCell ref="K228:K229"/>
    <mergeCell ref="O48:O49"/>
    <mergeCell ref="O66:O70"/>
    <mergeCell ref="O71:O72"/>
    <mergeCell ref="N219:N220"/>
    <mergeCell ref="L48:L49"/>
    <mergeCell ref="K66:K70"/>
    <mergeCell ref="M87:M88"/>
    <mergeCell ref="L125:L126"/>
    <mergeCell ref="N160:N162"/>
    <mergeCell ref="M167:M171"/>
    <mergeCell ref="K59:K62"/>
    <mergeCell ref="N167:N171"/>
    <mergeCell ref="L184:L187"/>
    <mergeCell ref="M98:M99"/>
    <mergeCell ref="O248:O249"/>
    <mergeCell ref="K263:K265"/>
    <mergeCell ref="K256:K262"/>
    <mergeCell ref="O250:O251"/>
    <mergeCell ref="O256:O262"/>
    <mergeCell ref="N94:N95"/>
    <mergeCell ref="G269:G270"/>
    <mergeCell ref="H269:H270"/>
    <mergeCell ref="I269:I270"/>
    <mergeCell ref="J269:J270"/>
    <mergeCell ref="K269:K270"/>
    <mergeCell ref="O266:O267"/>
    <mergeCell ref="G266:G267"/>
    <mergeCell ref="O278:O280"/>
    <mergeCell ref="O288:O289"/>
    <mergeCell ref="O337:O338"/>
    <mergeCell ref="M339:M340"/>
    <mergeCell ref="N250:N251"/>
    <mergeCell ref="M256:M262"/>
    <mergeCell ref="N263:N265"/>
    <mergeCell ref="N283:N285"/>
    <mergeCell ref="O283:O285"/>
    <mergeCell ref="O293:O294"/>
    <mergeCell ref="O297:O298"/>
    <mergeCell ref="O331:O332"/>
    <mergeCell ref="O333:O334"/>
    <mergeCell ref="I335:I336"/>
    <mergeCell ref="J312:J315"/>
    <mergeCell ref="J333:J334"/>
    <mergeCell ref="I327:I328"/>
    <mergeCell ref="I297:I298"/>
    <mergeCell ref="O335:O336"/>
    <mergeCell ref="I309:I310"/>
    <mergeCell ref="O339:O340"/>
    <mergeCell ref="H335:H336"/>
    <mergeCell ref="O316:O317"/>
    <mergeCell ref="O309:O310"/>
    <mergeCell ref="C342:C343"/>
    <mergeCell ref="D342:D343"/>
    <mergeCell ref="G335:G336"/>
    <mergeCell ref="G327:G328"/>
    <mergeCell ref="H327:H328"/>
    <mergeCell ref="O324:O325"/>
    <mergeCell ref="K339:K340"/>
    <mergeCell ref="O263:O265"/>
    <mergeCell ref="N337:N338"/>
    <mergeCell ref="K309:K310"/>
    <mergeCell ref="L309:L310"/>
    <mergeCell ref="M309:M310"/>
    <mergeCell ref="N309:N310"/>
    <mergeCell ref="O312:O315"/>
    <mergeCell ref="M327:M328"/>
    <mergeCell ref="L327:L328"/>
    <mergeCell ref="H59:H62"/>
    <mergeCell ref="J63:J64"/>
    <mergeCell ref="N102:N103"/>
    <mergeCell ref="M102:M103"/>
    <mergeCell ref="L102:L103"/>
    <mergeCell ref="K102:K103"/>
    <mergeCell ref="L75:L76"/>
    <mergeCell ref="L90:L93"/>
    <mergeCell ref="M100:M101"/>
    <mergeCell ref="I87:I88"/>
    <mergeCell ref="N184:N187"/>
    <mergeCell ref="L179:L181"/>
    <mergeCell ref="A230:A249"/>
    <mergeCell ref="I102:I103"/>
    <mergeCell ref="B165:B173"/>
    <mergeCell ref="A165:A173"/>
    <mergeCell ref="A223:A224"/>
    <mergeCell ref="L221:L222"/>
    <mergeCell ref="K221:K222"/>
    <mergeCell ref="M223:M224"/>
    <mergeCell ref="L94:L95"/>
    <mergeCell ref="K94:K95"/>
    <mergeCell ref="H167:H171"/>
    <mergeCell ref="I108:I113"/>
    <mergeCell ref="J108:J113"/>
    <mergeCell ref="N179:N181"/>
    <mergeCell ref="N174:N177"/>
    <mergeCell ref="K144:K147"/>
    <mergeCell ref="I98:I99"/>
    <mergeCell ref="J160:J162"/>
    <mergeCell ref="J337:J338"/>
    <mergeCell ref="J184:J187"/>
    <mergeCell ref="N327:N328"/>
    <mergeCell ref="M184:M187"/>
    <mergeCell ref="M219:M220"/>
    <mergeCell ref="N223:N224"/>
    <mergeCell ref="J327:J328"/>
    <mergeCell ref="N331:N332"/>
    <mergeCell ref="N312:N315"/>
    <mergeCell ref="N256:N262"/>
    <mergeCell ref="G297:G298"/>
    <mergeCell ref="H297:H298"/>
    <mergeCell ref="K327:K328"/>
    <mergeCell ref="H331:H332"/>
    <mergeCell ref="H316:H317"/>
    <mergeCell ref="J316:J317"/>
    <mergeCell ref="G307:G308"/>
    <mergeCell ref="J297:J298"/>
    <mergeCell ref="G309:G310"/>
    <mergeCell ref="H309:H310"/>
    <mergeCell ref="I337:I338"/>
    <mergeCell ref="H337:H338"/>
    <mergeCell ref="L333:L334"/>
    <mergeCell ref="G337:G338"/>
    <mergeCell ref="M333:M334"/>
    <mergeCell ref="N333:N334"/>
    <mergeCell ref="K333:K334"/>
    <mergeCell ref="H333:H334"/>
    <mergeCell ref="I333:I334"/>
    <mergeCell ref="K337:K338"/>
    <mergeCell ref="D298:D299"/>
    <mergeCell ref="B174:B188"/>
    <mergeCell ref="A189:A202"/>
    <mergeCell ref="B152:B164"/>
    <mergeCell ref="K53:K54"/>
    <mergeCell ref="E298:E299"/>
    <mergeCell ref="F298:F299"/>
    <mergeCell ref="I63:I64"/>
    <mergeCell ref="D221:D222"/>
    <mergeCell ref="E221:E222"/>
    <mergeCell ref="E18:E19"/>
    <mergeCell ref="I59:I62"/>
    <mergeCell ref="G165:G166"/>
    <mergeCell ref="M53:M54"/>
    <mergeCell ref="F221:F222"/>
    <mergeCell ref="H165:H166"/>
    <mergeCell ref="E95:E96"/>
    <mergeCell ref="F95:F96"/>
    <mergeCell ref="M90:M93"/>
    <mergeCell ref="H221:H222"/>
    <mergeCell ref="F18:F19"/>
    <mergeCell ref="C57:C58"/>
    <mergeCell ref="C35:C36"/>
    <mergeCell ref="D35:D36"/>
    <mergeCell ref="O53:O54"/>
    <mergeCell ref="G53:G54"/>
    <mergeCell ref="H53:H54"/>
    <mergeCell ref="I53:I54"/>
    <mergeCell ref="J53:J54"/>
    <mergeCell ref="D18:D19"/>
    <mergeCell ref="G106:G107"/>
    <mergeCell ref="H106:H107"/>
    <mergeCell ref="C81:C82"/>
    <mergeCell ref="D81:D82"/>
    <mergeCell ref="E81:E82"/>
    <mergeCell ref="F81:F82"/>
    <mergeCell ref="D95:D96"/>
    <mergeCell ref="C95:C96"/>
    <mergeCell ref="H100:H101"/>
    <mergeCell ref="J167:J171"/>
    <mergeCell ref="K167:K171"/>
    <mergeCell ref="I167:I171"/>
    <mergeCell ref="G167:G171"/>
    <mergeCell ref="G116:G118"/>
    <mergeCell ref="G149:G151"/>
    <mergeCell ref="I165:I166"/>
    <mergeCell ref="J165:J166"/>
    <mergeCell ref="K152:K157"/>
    <mergeCell ref="H125:H126"/>
    <mergeCell ref="H16:H17"/>
    <mergeCell ref="I16:I17"/>
    <mergeCell ref="J16:J17"/>
    <mergeCell ref="K16:K17"/>
    <mergeCell ref="O167:O171"/>
    <mergeCell ref="L167:L171"/>
    <mergeCell ref="L98:L99"/>
    <mergeCell ref="M18:M19"/>
    <mergeCell ref="N18:N19"/>
    <mergeCell ref="L16:L17"/>
    <mergeCell ref="N16:N17"/>
    <mergeCell ref="O16:O17"/>
    <mergeCell ref="K165:K166"/>
    <mergeCell ref="L165:L166"/>
    <mergeCell ref="M165:M166"/>
    <mergeCell ref="N165:N166"/>
    <mergeCell ref="O165:O166"/>
    <mergeCell ref="O18:O19"/>
    <mergeCell ref="M108:M113"/>
    <mergeCell ref="M94:M95"/>
    <mergeCell ref="A309:A311"/>
    <mergeCell ref="B309:B311"/>
    <mergeCell ref="A312:A315"/>
    <mergeCell ref="B312:B315"/>
    <mergeCell ref="B316:B317"/>
    <mergeCell ref="A316:A317"/>
    <mergeCell ref="M304:M305"/>
    <mergeCell ref="N304:N305"/>
    <mergeCell ref="O304:O305"/>
    <mergeCell ref="G331:G332"/>
    <mergeCell ref="G333:G334"/>
    <mergeCell ref="H312:H315"/>
    <mergeCell ref="L316:L317"/>
    <mergeCell ref="L331:L332"/>
    <mergeCell ref="O327:O328"/>
    <mergeCell ref="M331:M332"/>
    <mergeCell ref="N358:N360"/>
    <mergeCell ref="O358:O360"/>
    <mergeCell ref="M127:M128"/>
    <mergeCell ref="O307:O308"/>
    <mergeCell ref="G304:G305"/>
    <mergeCell ref="H304:H305"/>
    <mergeCell ref="I304:I305"/>
    <mergeCell ref="J304:J305"/>
    <mergeCell ref="K304:K305"/>
    <mergeCell ref="L304:L305"/>
    <mergeCell ref="E108:E109"/>
    <mergeCell ref="D108:D109"/>
    <mergeCell ref="C108:C109"/>
    <mergeCell ref="G108:G113"/>
    <mergeCell ref="H108:H113"/>
    <mergeCell ref="L108:L113"/>
    <mergeCell ref="F108:F109"/>
    <mergeCell ref="N108:N113"/>
    <mergeCell ref="O108:O113"/>
    <mergeCell ref="C144:C145"/>
    <mergeCell ref="D144:D145"/>
    <mergeCell ref="E144:E145"/>
    <mergeCell ref="F144:F145"/>
    <mergeCell ref="G144:G147"/>
    <mergeCell ref="H144:H147"/>
    <mergeCell ref="N127:N128"/>
    <mergeCell ref="O127:O128"/>
    <mergeCell ref="C152:C153"/>
    <mergeCell ref="D152:D153"/>
    <mergeCell ref="E152:E153"/>
    <mergeCell ref="F152:F153"/>
    <mergeCell ref="G152:G157"/>
    <mergeCell ref="H152:H157"/>
    <mergeCell ref="K106:K107"/>
    <mergeCell ref="L106:L107"/>
    <mergeCell ref="M106:M107"/>
    <mergeCell ref="N106:N107"/>
    <mergeCell ref="O106:O107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G127:G128"/>
    <mergeCell ref="H127:H128"/>
    <mergeCell ref="I127:I128"/>
    <mergeCell ref="J127:J128"/>
    <mergeCell ref="K127:K128"/>
    <mergeCell ref="L127:L128"/>
  </mergeCells>
  <printOptions/>
  <pageMargins left="0" right="0" top="0" bottom="0" header="0.31496062992125984" footer="0.15748031496062992"/>
  <pageSetup fitToHeight="0" fitToWidth="1" horizontalDpi="600" verticalDpi="600" orientation="portrait" paperSize="9" scale="42" r:id="rId3"/>
  <rowBreaks count="1" manualBreakCount="1">
    <brk id="31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 Анна Валерьевна</cp:lastModifiedBy>
  <cp:lastPrinted>2022-01-27T06:51:29Z</cp:lastPrinted>
  <dcterms:created xsi:type="dcterms:W3CDTF">1996-10-08T23:32:33Z</dcterms:created>
  <dcterms:modified xsi:type="dcterms:W3CDTF">2022-01-27T07:21:11Z</dcterms:modified>
  <cp:category/>
  <cp:version/>
  <cp:contentType/>
  <cp:contentStatus/>
</cp:coreProperties>
</file>