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в работе\ОТЧЕТЫ, ПРОГНОЗЫ, СОГЛАШЕНИЯ\Отчет СЭР\2021\"/>
    </mc:Choice>
  </mc:AlternateContent>
  <xr:revisionPtr revIDLastSave="0" documentId="13_ncr:1_{E72DA7E8-35FB-49F5-9F90-B95855A2C0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Аналит.отчет" sheetId="6" r:id="rId1"/>
    <sheet name="Диагностика" sheetId="2" state="hidden" r:id="rId2"/>
    <sheet name="Расчет ИФО" sheetId="3" state="hidden" r:id="rId3"/>
    <sheet name="Инвестпроекты" sheetId="9" state="hidden" r:id="rId4"/>
    <sheet name="Структура аналитич. записки" sheetId="4" state="hidden" r:id="rId5"/>
  </sheets>
  <definedNames>
    <definedName name="_xlnm.Print_Titles" localSheetId="0">Аналит.отчет!$4:$4</definedName>
    <definedName name="_xlnm.Print_Titles" localSheetId="1">Диагностика!$6:$6</definedName>
    <definedName name="_xlnm.Print_Titles" localSheetId="3">Инвестпроекты!$8:$8</definedName>
    <definedName name="_xlnm.Print_Titles" localSheetId="2">'Расчет ИФО'!$5:$9</definedName>
    <definedName name="_xlnm.Print_Area" localSheetId="0">Аналит.отчет!$A$1:$E$160</definedName>
    <definedName name="_xlnm.Print_Area" localSheetId="1">Диагностика!$A$1:$K$129</definedName>
    <definedName name="_xlnm.Print_Area" localSheetId="3">Инвестпроекты!$A$1:$AG$42</definedName>
    <definedName name="_xlnm.Print_Area" localSheetId="2">'Расчет ИФО'!$A$1:$I$21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6" l="1"/>
  <c r="C77" i="6"/>
  <c r="C75" i="6"/>
  <c r="C73" i="6"/>
  <c r="C71" i="6"/>
  <c r="C68" i="6"/>
  <c r="C66" i="6"/>
  <c r="E63" i="6"/>
  <c r="D63" i="6"/>
  <c r="C63" i="6"/>
  <c r="E59" i="6" l="1"/>
  <c r="E58" i="6"/>
  <c r="C50" i="6" l="1"/>
  <c r="C21" i="6"/>
  <c r="F106" i="2" l="1"/>
  <c r="F21" i="2"/>
  <c r="F126" i="2"/>
  <c r="C101" i="6" l="1"/>
  <c r="C154" i="6" l="1"/>
  <c r="E86" i="6" l="1"/>
  <c r="E84" i="6"/>
  <c r="E81" i="6"/>
  <c r="E80" i="6"/>
  <c r="E76" i="6"/>
  <c r="E74" i="6"/>
  <c r="E72" i="6"/>
  <c r="E70" i="6"/>
  <c r="E67" i="6"/>
  <c r="E65" i="6"/>
  <c r="C103" i="6"/>
  <c r="C105" i="6"/>
  <c r="C109" i="6"/>
  <c r="C110" i="6"/>
  <c r="C111" i="6"/>
  <c r="E111" i="6" s="1"/>
  <c r="C112" i="6"/>
  <c r="E112" i="6" s="1"/>
  <c r="C113" i="6"/>
  <c r="E113" i="6" s="1"/>
  <c r="C114" i="6"/>
  <c r="C115" i="6"/>
  <c r="E115" i="6" s="1"/>
  <c r="C116" i="6"/>
  <c r="E116" i="6" s="1"/>
  <c r="E117" i="6"/>
  <c r="E118" i="6"/>
  <c r="E119" i="6"/>
  <c r="E121" i="6"/>
  <c r="E123" i="6"/>
  <c r="E124" i="6"/>
  <c r="E125" i="6"/>
  <c r="E126" i="6"/>
  <c r="E103" i="6" l="1"/>
  <c r="C82" i="6"/>
  <c r="E114" i="6"/>
  <c r="E110" i="6"/>
  <c r="E105" i="6"/>
  <c r="C85" i="6" l="1"/>
  <c r="E85" i="6" s="1"/>
  <c r="C83" i="6"/>
  <c r="E83" i="6" s="1"/>
  <c r="E82" i="6"/>
  <c r="C48" i="6" l="1"/>
  <c r="E48" i="6" s="1"/>
  <c r="C45" i="6"/>
  <c r="E28" i="6" l="1"/>
  <c r="E27" i="6"/>
  <c r="E26" i="6"/>
  <c r="H11" i="3" l="1"/>
  <c r="H12" i="3"/>
  <c r="H13" i="3"/>
  <c r="H14" i="3"/>
  <c r="H15" i="3"/>
  <c r="H16" i="3"/>
  <c r="C152" i="6" l="1"/>
  <c r="C150" i="6"/>
  <c r="C149" i="6"/>
  <c r="C19" i="6" l="1"/>
  <c r="C18" i="6"/>
  <c r="C16" i="6"/>
  <c r="C15" i="6"/>
  <c r="C14" i="6"/>
  <c r="C43" i="6"/>
  <c r="E43" i="6" s="1"/>
  <c r="C40" i="6"/>
  <c r="E40" i="6" s="1"/>
  <c r="C37" i="6"/>
  <c r="C34" i="6"/>
  <c r="C17" i="6" l="1"/>
  <c r="E17" i="6" s="1"/>
  <c r="C13" i="6"/>
  <c r="C6" i="6"/>
  <c r="E22" i="6" l="1"/>
  <c r="E23" i="6"/>
  <c r="F91" i="2" l="1"/>
  <c r="F92" i="2"/>
  <c r="F93" i="2"/>
  <c r="E148" i="6" l="1"/>
  <c r="E149" i="6"/>
  <c r="E150" i="6"/>
  <c r="E151" i="6"/>
  <c r="E153" i="6"/>
  <c r="E154" i="6"/>
  <c r="E138" i="6"/>
  <c r="E139" i="6"/>
  <c r="E140" i="6"/>
  <c r="E141" i="6"/>
  <c r="E142" i="6"/>
  <c r="E143" i="6"/>
  <c r="E145" i="6"/>
  <c r="E147" i="6"/>
  <c r="E129" i="6"/>
  <c r="E130" i="6"/>
  <c r="E131" i="6"/>
  <c r="E133" i="6"/>
  <c r="E134" i="6"/>
  <c r="E135" i="6"/>
  <c r="E136" i="6"/>
  <c r="E137" i="6"/>
  <c r="E127" i="6"/>
  <c r="E37" i="6"/>
  <c r="E49" i="6"/>
  <c r="E55" i="6"/>
  <c r="E60" i="6"/>
  <c r="E61" i="6"/>
  <c r="E6" i="6"/>
  <c r="E13" i="6"/>
  <c r="E21" i="6" l="1"/>
  <c r="E152" i="6"/>
  <c r="E50" i="6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G62" i="2" s="1"/>
  <c r="H62" i="2" s="1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5" i="2"/>
  <c r="F96" i="2"/>
  <c r="F97" i="2"/>
  <c r="F99" i="2"/>
  <c r="F100" i="2"/>
  <c r="F101" i="2"/>
  <c r="F103" i="2"/>
  <c r="F104" i="2"/>
  <c r="F105" i="2"/>
  <c r="F107" i="2"/>
  <c r="F108" i="2"/>
  <c r="F109" i="2"/>
  <c r="F111" i="2"/>
  <c r="F112" i="2"/>
  <c r="F113" i="2"/>
  <c r="F115" i="2"/>
  <c r="F116" i="2"/>
  <c r="F117" i="2"/>
  <c r="F119" i="2"/>
  <c r="F120" i="2"/>
  <c r="F121" i="2"/>
  <c r="F122" i="2"/>
  <c r="C20" i="6" s="1"/>
  <c r="F123" i="2"/>
  <c r="F124" i="2"/>
  <c r="F125" i="2"/>
  <c r="F7" i="2"/>
  <c r="G20" i="2" l="1"/>
  <c r="H20" i="2" s="1"/>
  <c r="C12" i="6"/>
  <c r="C10" i="6"/>
  <c r="C9" i="6"/>
  <c r="C8" i="6"/>
  <c r="C11" i="6"/>
  <c r="G12" i="3"/>
  <c r="G13" i="3"/>
  <c r="G14" i="3"/>
  <c r="G15" i="3"/>
  <c r="G16" i="3"/>
  <c r="G11" i="3"/>
  <c r="I16" i="3" l="1"/>
  <c r="I15" i="3"/>
  <c r="H17" i="3"/>
  <c r="G17" i="3"/>
  <c r="I14" i="3"/>
  <c r="I17" i="3" l="1"/>
  <c r="G126" i="2"/>
  <c r="H126" i="2" s="1"/>
  <c r="G106" i="2"/>
  <c r="H106" i="2" s="1"/>
  <c r="G21" i="2"/>
  <c r="H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Ржепко Татьяна Анатольевна</author>
    <author>trzhepko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Ржепко Татьяна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Данные К 
по разделу В</t>
        </r>
      </text>
    </comment>
    <comment ref="C3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Ржепко Татьяна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Данные К 
по разделу В</t>
        </r>
      </text>
    </comment>
    <comment ref="A103" authorId="1" shapeId="0" xr:uid="{00000000-0006-0000-0000-000003000000}">
      <text>
        <r>
          <rPr>
            <b/>
            <sz val="10"/>
            <color indexed="81"/>
            <rFont val="Tahoma"/>
            <family val="2"/>
            <charset val="204"/>
          </rPr>
          <t>trzhepko:</t>
        </r>
        <r>
          <rPr>
            <sz val="10"/>
            <color indexed="81"/>
            <rFont val="Tahoma"/>
            <family val="2"/>
            <charset val="204"/>
          </rPr>
          <t xml:space="preserve">
на крупных и средних пп</t>
        </r>
      </text>
    </comment>
  </commentList>
</comments>
</file>

<file path=xl/sharedStrings.xml><?xml version="1.0" encoding="utf-8"?>
<sst xmlns="http://schemas.openxmlformats.org/spreadsheetml/2006/main" count="1020" uniqueCount="323">
  <si>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</si>
  <si>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</si>
  <si>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</si>
  <si>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</si>
  <si>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</si>
  <si>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</si>
  <si>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</si>
  <si>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</si>
  <si>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</si>
  <si>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</si>
  <si>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</si>
  <si>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</si>
  <si>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</si>
  <si>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</si>
  <si>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</si>
  <si>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</si>
  <si>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</si>
  <si>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</si>
  <si>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</si>
  <si>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</si>
  <si>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</si>
  <si>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</si>
  <si>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</si>
  <si>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</si>
  <si>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</si>
  <si>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</si>
  <si>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</si>
  <si>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</si>
  <si>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</si>
  <si>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</si>
  <si>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</si>
  <si>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</si>
  <si>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</si>
  <si>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</si>
  <si>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</si>
  <si>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</si>
  <si>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</si>
  <si>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</si>
  <si>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</si>
  <si>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</si>
  <si>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тыс.чел.</t>
  </si>
  <si>
    <t xml:space="preserve">Уровень жизни населения 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</si>
  <si>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</si>
  <si>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</si>
  <si>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</si>
  <si>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</si>
  <si>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</si>
  <si>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</si>
  <si>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</si>
  <si>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</si>
  <si>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</si>
  <si>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</si>
  <si>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</si>
  <si>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</si>
  <si>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</si>
  <si>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</si>
  <si>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</si>
  <si>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</si>
  <si>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</si>
  <si>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</si>
  <si>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</si>
  <si>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</si>
  <si>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</si>
  <si>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</si>
  <si>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</si>
  <si>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</si>
  <si>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</si>
  <si>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</si>
  <si>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</si>
  <si>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</si>
  <si>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</si>
  <si>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</si>
  <si>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</si>
  <si>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т</t>
  </si>
  <si>
    <t>ИТОГО</t>
  </si>
  <si>
    <t>тыс.шт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</si>
  <si>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</si>
  <si>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</si>
  <si>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</si>
  <si>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</si>
  <si>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</si>
  <si>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</si>
  <si>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</si>
  <si>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</si>
  <si>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</si>
  <si>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</si>
  <si>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</si>
  <si>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</si>
  <si>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</si>
  <si>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</si>
  <si>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</si>
  <si>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</si>
  <si>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</si>
  <si>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</si>
  <si>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</si>
  <si>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</si>
  <si>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</si>
  <si>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</si>
  <si>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</si>
  <si>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</si>
  <si>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</si>
  <si>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</si>
  <si>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</si>
  <si>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</si>
  <si>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</si>
  <si>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</si>
  <si>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</si>
  <si>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</si>
  <si>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</si>
  <si>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</si>
  <si>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</si>
  <si>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</si>
  <si>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</si>
  <si>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</si>
  <si>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</si>
  <si>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</si>
  <si>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</si>
  <si>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</si>
  <si>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</si>
  <si>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</si>
  <si>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</si>
  <si>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</si>
  <si>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</si>
  <si>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</si>
  <si>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</si>
  <si>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</si>
  <si>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</si>
  <si>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</si>
  <si>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</si>
  <si>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</si>
  <si>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</si>
  <si>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</si>
  <si>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</si>
  <si>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Приложение 2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</si>
  <si>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</si>
  <si>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</si>
  <si>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</si>
  <si>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</si>
  <si>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</si>
  <si>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</si>
  <si>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</si>
  <si>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</si>
  <si>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</si>
  <si>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</si>
  <si>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</si>
  <si>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</si>
  <si>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</si>
  <si>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</si>
  <si>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</si>
  <si>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</si>
  <si>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</si>
  <si>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зерно</t>
  </si>
  <si>
    <t>картофель</t>
  </si>
  <si>
    <t>овощи</t>
  </si>
  <si>
    <t>мясо</t>
  </si>
  <si>
    <t>молоко</t>
  </si>
  <si>
    <t>яйца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</si>
  <si>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</si>
  <si>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</si>
  <si>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</si>
  <si>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</si>
  <si>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</si>
  <si>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</si>
  <si>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</si>
  <si>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</si>
  <si>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</si>
  <si>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</si>
  <si>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</si>
  <si>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</si>
  <si>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</si>
  <si>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</si>
  <si>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</si>
  <si>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</si>
  <si>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</si>
  <si>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</si>
  <si>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</si>
  <si>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 xml:space="preserve">Сельское, лесное хозяйство, охота, рыболовство и рыбоводство, в том числе </t>
  </si>
  <si>
    <t>н/д</t>
  </si>
  <si>
    <t>к</t>
  </si>
  <si>
    <t>-</t>
  </si>
  <si>
    <t>Сельское, лесное хозяйство, охота, рыболовство и рыбоводство:</t>
  </si>
  <si>
    <t>Разработка документации, заказано и изготавливается в данный момент новое ограждение вокруг базы отдыха; построен 1 из запланированных коттеджей по одному из разработанных проектов на 15 мест; в стадии оформления документы на земельный участок, расположенный в районе базы отдыха для проведения аукциона по продаже права на заключение договора аренды лесного участка для осуществления рекреационной деятельности</t>
  </si>
  <si>
    <t>Сельское, лесное хозяйство, охота, рыболовство и рыбоводство (А) - всего, 
в том числе:</t>
  </si>
  <si>
    <t>Деятельность в области культуры, спорта, организации досуга и развлечений</t>
  </si>
  <si>
    <t xml:space="preserve">Приложение </t>
  </si>
  <si>
    <t>Наименование проекта, местонахождение, инициатор, юридический адрес 
 [2]</t>
  </si>
  <si>
    <t xml:space="preserve">Период реализации </t>
  </si>
  <si>
    <t xml:space="preserve">Мощность проекта 
[3]
 </t>
  </si>
  <si>
    <t>Объем капитальных вложений, 
в т.ч. по источникам финансирования, млн. руб.</t>
  </si>
  <si>
    <t>Освоено денежных средств, млн.руб.</t>
  </si>
  <si>
    <t>Годовая добавленная стоимость при выходе на проектную мощность, млн. руб.</t>
  </si>
  <si>
    <t>Бюджетная эффективность (налоговые поступления в бюджеты всех уровней), 
млн. руб.
[4]</t>
  </si>
  <si>
    <t xml:space="preserve">Количество создаваемых рабочих мест </t>
  </si>
  <si>
    <t>Создано рабочих мест</t>
  </si>
  <si>
    <t>Этап проработки проектных материалов
[6]</t>
  </si>
  <si>
    <t>Принадлежность проекта к КИП 
[7]</t>
  </si>
  <si>
    <t>Принадлежность проекта к ГП/ФЦП [8]</t>
  </si>
  <si>
    <t>Текущее состояние проекта
 [9]</t>
  </si>
  <si>
    <t>Контакты
[10]</t>
  </si>
  <si>
    <t>Всего</t>
  </si>
  <si>
    <t>по годам реализации проектов</t>
  </si>
  <si>
    <t>федеральный бюджет</t>
  </si>
  <si>
    <t>конс. бюджеты субъектов
РФ</t>
  </si>
  <si>
    <t>гос. внебюдж. фонды РФ</t>
  </si>
  <si>
    <t>терр. гос. внебюдж. фонды</t>
  </si>
  <si>
    <t xml:space="preserve">инициатор </t>
  </si>
  <si>
    <t>предусмотрено</t>
  </si>
  <si>
    <t xml:space="preserve">профинансировано </t>
  </si>
  <si>
    <t>профинансировано</t>
  </si>
  <si>
    <t>собственные</t>
  </si>
  <si>
    <t xml:space="preserve">привлеченные </t>
  </si>
  <si>
    <t>Федеральный бюджет</t>
  </si>
  <si>
    <t xml:space="preserve">Областной бюджет </t>
  </si>
  <si>
    <t>Местный бюджет</t>
  </si>
  <si>
    <t>на этапе строительства/реконструкции/др.</t>
  </si>
  <si>
    <r>
      <t xml:space="preserve">на этапе эксплуатации
 </t>
    </r>
    <r>
      <rPr>
        <b/>
        <sz val="12"/>
        <rFont val="Times New Roman"/>
        <family val="1"/>
        <charset val="204"/>
      </rPr>
      <t>[5]</t>
    </r>
  </si>
  <si>
    <t>бизнес - план/ТЭО</t>
  </si>
  <si>
    <t>проеетно-сметная документация</t>
  </si>
  <si>
    <t xml:space="preserve">наличие положительного заключения гос.экспертизы ПСД </t>
  </si>
  <si>
    <t xml:space="preserve">I. </t>
  </si>
  <si>
    <t>АГРОПРОМЫШЛЕННЫЙ КОМПЛЕКС [1]</t>
  </si>
  <si>
    <t>да</t>
  </si>
  <si>
    <t>нет</t>
  </si>
  <si>
    <t>II.</t>
  </si>
  <si>
    <t xml:space="preserve"> ДОБЫЧА И ПЕРЕРАБОТКА ПОЛЕЗНЫХ ИСКОПАЕМЫХ , ВКЛЮЧАЯ УГОЛЬ, ЧЕРНУЮ И ЦВЕТНУЮ МЕТАЛЛУРГИЮ [1]</t>
  </si>
  <si>
    <t>III.</t>
  </si>
  <si>
    <t xml:space="preserve"> ИНЖЕНЕРНАЯ ИНФРАСТРУКТУРА И ЭКОЛОГИЯ [1]</t>
  </si>
  <si>
    <t>IV.</t>
  </si>
  <si>
    <t xml:space="preserve"> ЛЕСОПРОМЫШЛЕННЫЙ КОМПЛЕКС [1]</t>
  </si>
  <si>
    <t>V.</t>
  </si>
  <si>
    <t>МАШИНОСТРОЕНИЕ, СУДОСТРОЕНИЕ [1]</t>
  </si>
  <si>
    <t>VI.</t>
  </si>
  <si>
    <t>НЕФТЕГАЗОВЫЙ КОМПЛЕКС, ВКЛЮЧАЯ ДОБЫЧУ, ПЕРЕРАБОТКУ И ТРУБОПРОВОДНЫЙ ТРАНСПОРТ [1]</t>
  </si>
  <si>
    <t>VII.</t>
  </si>
  <si>
    <t>РЫБОПРОМЫШЛЕННЫЙ КОМПЛЕКС [1]</t>
  </si>
  <si>
    <t>VIII.</t>
  </si>
  <si>
    <t>СВЯЗЬ И ИНФОРМАЦИОННЫЕ ТЕХНОЛОГИИ [1]</t>
  </si>
  <si>
    <t>IX.</t>
  </si>
  <si>
    <t>СОЦИАЛЬНАЯ СФЕРА [1]</t>
  </si>
  <si>
    <t>X.</t>
  </si>
  <si>
    <t>СТРОИТЕЛЬСТВО, ВКЛЮЧАЯ ЖИЛИЩНОЕ СТРОИТЕЛЬСТВО И ПРОИЗВОДСТВО СТРОИТЕЛЬНЫХ МАТЕРИАЛОВ [1]</t>
  </si>
  <si>
    <t>XI.</t>
  </si>
  <si>
    <t>СФЕРА ТОРГОВЛИ, ОБЩЕСТВЕННОГО ПИТАНИЯ И УСЛУГ [1]</t>
  </si>
  <si>
    <t>XII.</t>
  </si>
  <si>
    <t>ТРАНСПОРТНЫЙ КОМПЛЕКС [1]</t>
  </si>
  <si>
    <t>не принадлежит</t>
  </si>
  <si>
    <t>XIII.</t>
  </si>
  <si>
    <t>ТУРИСТИЧЕСКИЙ КОМПЛЕКС [1]</t>
  </si>
  <si>
    <t>Искусственное оснежнение действующих горнолыжных трасс  (закуп оборудования);
Шелеховский район, д.Олха;
НОУДО «Иркутская детско-юношеская спортивная горнолыжная школа»;
Иркутская область, Шелеховский р-н, д.Олха, ул.Карьерная, 41-а</t>
  </si>
  <si>
    <t>идет разработка</t>
  </si>
  <si>
    <t>Генеральный директор НОУДО «Иркутская детско-юношеская спортивная горнолыжная школа» Слюнкин П.М., тел. 651-435</t>
  </si>
  <si>
    <t>Модернизация базы отдыха "Голубые Ели" (строительство ограждения территории, берегоукрепительные работы, строительство нового спального  корпуса, санаторно-курортного  корпуса  для лечения, коттеджей, комплекса спортивных  сооружений с аквапарком,  конюшни  с  мини зоопарком,  очистных сооружений, обустройство пешеходных, конных и мотомаршрутов)
ООО "Голубые Ели+",
Иркутская область, г.Иркутск, ул.Ленина, 4</t>
  </si>
  <si>
    <t>Ген.директор ООО "Голубые ели+" Максимова Н.Е., тел. 20-22-29</t>
  </si>
  <si>
    <t>XIV.</t>
  </si>
  <si>
    <t>ЭНЕРГЕТИКА [1]</t>
  </si>
  <si>
    <t>XV.</t>
  </si>
  <si>
    <t>ПРОЧЕЕ [1]</t>
  </si>
  <si>
    <t>Примечание:</t>
  </si>
  <si>
    <r>
      <t xml:space="preserve">[1] - </t>
    </r>
    <r>
      <rPr>
        <sz val="13"/>
        <color indexed="8"/>
        <rFont val="Times New Roman"/>
        <family val="1"/>
        <charset val="204"/>
      </rPr>
      <t xml:space="preserve">проекты по видам деятельности указываются с учетом приоритетности (в порядке убывания, начиная с проектов, требующих первостепенной реализации с учетом целей и задач, стоящих перед субъектом) </t>
    </r>
  </si>
  <si>
    <r>
      <t xml:space="preserve">[2] - </t>
    </r>
    <r>
      <rPr>
        <sz val="13"/>
        <color indexed="8"/>
        <rFont val="Times New Roman"/>
        <family val="1"/>
        <charset val="204"/>
      </rPr>
      <t>указываются проекты, планируемые к реализации, и реализуемые (стадия капитальных вложений). Указывается юридический адрес инициатора проекта, адрес размещения производства</t>
    </r>
  </si>
  <si>
    <r>
      <t xml:space="preserve">[3] - </t>
    </r>
    <r>
      <rPr>
        <sz val="13"/>
        <color indexed="8"/>
        <rFont val="Times New Roman"/>
        <family val="1"/>
        <charset val="204"/>
      </rPr>
      <t>указываются наименование и объемы производимой продукции, предоставляемых услуг, протяженность участков строительства/реконструкции автомобильных и железных дорог (для проектов транспортной инфраструктуры), протяженность линий электропередач, мощность, выработка электроэнергии (для проектов энергетической инфраструктуры), объемы вводимого жилья (для проектов жилищного строительства)  и др.</t>
    </r>
  </si>
  <si>
    <r>
      <t xml:space="preserve">[4] - </t>
    </r>
    <r>
      <rPr>
        <sz val="13"/>
        <color indexed="8"/>
        <rFont val="Times New Roman"/>
        <family val="1"/>
        <charset val="204"/>
      </rPr>
      <t>указывается планируемая сумма годовых налоговых поступлений после выхода на проектную мощность, в том числе: в федеральный бюджет, бюджет субъекта, местный бюджет</t>
    </r>
  </si>
  <si>
    <r>
      <t xml:space="preserve">[5] - </t>
    </r>
    <r>
      <rPr>
        <sz val="13"/>
        <color indexed="8"/>
        <rFont val="Times New Roman"/>
        <family val="1"/>
        <charset val="204"/>
      </rPr>
      <t>указывается на этапе выхода на проектную мощность</t>
    </r>
  </si>
  <si>
    <r>
      <t xml:space="preserve">[6] - </t>
    </r>
    <r>
      <rPr>
        <sz val="13"/>
        <color indexed="8"/>
        <rFont val="Times New Roman"/>
        <family val="1"/>
        <charset val="204"/>
      </rPr>
      <t xml:space="preserve">в каждом столбце проставляется одна из предлагаемых категорий: "да", "идет разработка" (с указанием планируемых сроков готовности), "нет" </t>
    </r>
  </si>
  <si>
    <r>
      <t xml:space="preserve">[7] - </t>
    </r>
    <r>
      <rPr>
        <sz val="13"/>
        <color indexed="8"/>
        <rFont val="Times New Roman"/>
        <family val="1"/>
        <charset val="204"/>
      </rPr>
      <t>указывается наименование комплексного инвестиционного проекта (КИП), в состав которого входи проект</t>
    </r>
  </si>
  <si>
    <r>
      <t xml:space="preserve">[8] - </t>
    </r>
    <r>
      <rPr>
        <sz val="13"/>
        <color indexed="8"/>
        <rFont val="Times New Roman"/>
        <family val="1"/>
        <charset val="204"/>
      </rPr>
      <t>присваевается одна из следующих категорий: "ГП (с указанием номера соответствующей подпрограммы)","ФЦП (с указанием названия соответствующей федеральной целевой программы)", "не принадлежит"</t>
    </r>
  </si>
  <si>
    <r>
      <t xml:space="preserve">[9] - </t>
    </r>
    <r>
      <rPr>
        <sz val="13"/>
        <color indexed="8"/>
        <rFont val="Times New Roman"/>
        <family val="1"/>
        <charset val="204"/>
      </rPr>
      <t>определяется текущее состояние проекта с присвоением соответствующего статуса: инвестиционное предложение (идея), разработка документации (с конкретизацией готовящихся документов), высокая степень готовности к инвестированию (наличие БП, ПСД, заключения гос.экспертизы), начата реализация, реализуется (инвестиционная фаза), реализация приостановлена. Также указываются проблемные вопросы.</t>
    </r>
  </si>
  <si>
    <r>
      <rPr>
        <b/>
        <sz val="13"/>
        <color indexed="8"/>
        <rFont val="Times New Roman"/>
        <family val="1"/>
        <charset val="204"/>
      </rPr>
      <t>[10]</t>
    </r>
    <r>
      <rPr>
        <sz val="13"/>
        <color indexed="8"/>
        <rFont val="Times New Roman"/>
        <family val="1"/>
        <charset val="204"/>
      </rPr>
      <t xml:space="preserve">  - указывается контактная информация об ответственном исполнителе: Ф.И.О., занимаемая должность, тел., e-mail.         </t>
    </r>
  </si>
  <si>
    <t>Себестоимость произведенной продукции*</t>
  </si>
  <si>
    <t>Прибыль до налого-обложения*</t>
  </si>
  <si>
    <t>* расчетные показатели</t>
  </si>
  <si>
    <t xml:space="preserve">Начальник управления по экономике </t>
  </si>
  <si>
    <t>К.И. Станицкая</t>
  </si>
  <si>
    <t>* отчет подлежит корректировке по мере поступления официальной информации от Иркутскстата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</si>
  <si>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</si>
  <si>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</si>
  <si>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</si>
  <si>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</si>
  <si>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</si>
  <si>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</si>
  <si>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</si>
  <si>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</si>
  <si>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</si>
  <si>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</si>
  <si>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</si>
  <si>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</si>
  <si>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отток(-)*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</si>
  <si>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</si>
  <si>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</si>
  <si>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</si>
  <si>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</si>
  <si>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</si>
  <si>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</si>
  <si>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</si>
  <si>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</si>
  <si>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</si>
  <si>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</si>
  <si>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</si>
  <si>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</si>
  <si>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>Аналитический отчет о социально-экономической ситуации в муниципальном образовании Шелеховский район
за 2021  г. (предварительный*)</t>
  </si>
  <si>
    <t>Шелеховский район за 2021 г.</t>
  </si>
  <si>
    <t>Тепличный лесопимтоник для выращивания хвойных деревьев с закрытой корневой системой для лесовосстановления,
ООО "Сибирская Лесовосстановительная Компания"
г.Шелехов, проспект Металлургов 3, 
Инициатор Геевская Ксения Михайловна
юр.адрес г.Шелехов, проспект Металлургов 3</t>
  </si>
  <si>
    <t>2019-2031 гг.</t>
  </si>
  <si>
    <t>до 5 млн. хвойных деревьев с ЗКС в год</t>
  </si>
  <si>
    <t>181,5 млн.руб.</t>
  </si>
  <si>
    <t xml:space="preserve">2019 - 31,5 млн
2020 - 120 млн
2021 - 30 млн
</t>
  </si>
  <si>
    <t>30 млн.руб.</t>
  </si>
  <si>
    <t>31,5 млн.руб</t>
  </si>
  <si>
    <t>120 млн.руб.</t>
  </si>
  <si>
    <t>51 млн.руб</t>
  </si>
  <si>
    <t>17,1 млн.руб</t>
  </si>
  <si>
    <t>не нужно</t>
  </si>
  <si>
    <t>реализован 1 этап</t>
  </si>
  <si>
    <t>Ксения Михайловна Геевская +79148990870</t>
  </si>
  <si>
    <t>Осетровая ферма, КФХ Гаврилюк Е.В.</t>
  </si>
  <si>
    <t>2019-2021</t>
  </si>
  <si>
    <t>10-12 тонн/год</t>
  </si>
  <si>
    <t>2,7 млн.руб.</t>
  </si>
  <si>
    <t>2 млн.руб.</t>
  </si>
  <si>
    <t>На ферме функционирует несколько бассейнов для рыбы разного возраста, в которых используется двухступенчатая система очистки воды с механическим и биологическим фильтрами, оборудованы специальные кислородные установки, установлен генератор с автозапуском и системой безопасности для поддержания жизнеобеспечения рыбы при нарушениях электроснабжения; мальки для выращивания закупаются на аналогичной ферме в Алтайском крае, корм – в Уссурийске. В 2020 году закуплена вторая партия мальков, организована переработка рыбы на Шелеховском рыбзаводе (потрошение, замораживание, горячее и холодное копчение), заключены договоры о сотрудничестве и реализации рыбы в торговых сетях городов Иркутска и Улан-Удэ. В ближайшей перспективе инициаторами запланировано приобретение третьей партии мальков, в среднесрочной – приобретение и установка оборудования для самостоятельного выращивания молоди из икры, а также строительство необходимого для выращивания и переработки рыбы цеха</t>
  </si>
  <si>
    <t>Гаврилюк Евгений Сергеевич, 89501109103</t>
  </si>
  <si>
    <t xml:space="preserve">В работе. Смонтирована и запущена система искусственного оснежнения на спортивном склоне. Модернизированы канатные дороги и освещение полотна,  установлена платежно-пропускная система, приобретен второй  ратрак, запущена новая трасса, в текущем году будет открыт новый отдельный учебный склон.  Строительство нового капитального здания детской горнолыжной школы и проката на стадии - возведено под крышу. </t>
  </si>
  <si>
    <t>Информация об инвестиционных проектах в Шелеховском районе по состоянию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</si>
</sst>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%"/>
    <numFmt numFmtId="168" formatCode="#,##0.00_р_."/>
    <numFmt numFmtId="169" formatCode="_-* #,##0_р_._-;\-* #,##0_р_._-;_-* &quot;-&quot;??_р_._-;_-@_-"/>
  </numFmts>
  <fonts count="6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color rgb="FFFF0000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Calibri"/>
      <family val="2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24"/>
      <color indexed="8"/>
      <name val="Calibri"/>
      <family val="2"/>
    </font>
    <font>
      <sz val="2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8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5" fillId="11" borderId="39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6" fillId="24" borderId="40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37" fillId="24" borderId="39" applyNumberFormat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39" fillId="25" borderId="4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6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27" fillId="27" borderId="46" applyNumberFormat="0" applyFont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51" fillId="0" borderId="0"/>
    <xf numFmtId="0" fontId="55" fillId="0" borderId="0"/>
  </cellStyleXfs>
  <cellXfs count="330">
    <xf numFmtId="0" fontId="0" fillId="0" borderId="0" xfId="0"/>
    <xf numFmtId="49" fontId="0" fillId="0" borderId="0" xfId="0" applyNumberFormat="1"/>
    <xf numFmtId="0" fontId="10" fillId="0" borderId="0" xfId="0" applyFont="1"/>
    <xf numFmtId="0" fontId="12" fillId="0" borderId="0" xfId="0" applyFont="1"/>
    <xf numFmtId="49" fontId="12" fillId="0" borderId="0" xfId="0" applyNumberFormat="1" applyFont="1"/>
    <xf numFmtId="0" fontId="20" fillId="2" borderId="0" xfId="0" applyFont="1" applyFill="1"/>
    <xf numFmtId="0" fontId="20" fillId="0" borderId="0" xfId="0" applyFont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7" fillId="0" borderId="0" xfId="0" applyFont="1" applyBorder="1"/>
    <xf numFmtId="0" fontId="14" fillId="0" borderId="0" xfId="0" applyFont="1" applyBorder="1"/>
    <xf numFmtId="49" fontId="14" fillId="0" borderId="0" xfId="0" applyNumberFormat="1" applyFont="1" applyBorder="1"/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/>
    <xf numFmtId="0" fontId="14" fillId="4" borderId="1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/>
    <xf numFmtId="0" fontId="22" fillId="0" borderId="0" xfId="0" applyFont="1" applyAlignment="1">
      <alignment vertical="center"/>
    </xf>
    <xf numFmtId="0" fontId="22" fillId="0" borderId="0" xfId="0" applyFont="1"/>
    <xf numFmtId="2" fontId="22" fillId="0" borderId="0" xfId="0" applyNumberFormat="1" applyFont="1" applyAlignment="1">
      <alignment horizontal="right" vertical="center" wrapText="1"/>
    </xf>
    <xf numFmtId="2" fontId="0" fillId="0" borderId="0" xfId="0" applyNumberFormat="1"/>
    <xf numFmtId="2" fontId="14" fillId="3" borderId="11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/>
    <xf numFmtId="0" fontId="2" fillId="2" borderId="0" xfId="0" applyFont="1" applyFill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right" wrapText="1"/>
    </xf>
    <xf numFmtId="0" fontId="23" fillId="2" borderId="11" xfId="0" applyFont="1" applyFill="1" applyBorder="1"/>
    <xf numFmtId="0" fontId="8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0" borderId="0" xfId="0" applyFont="1"/>
    <xf numFmtId="167" fontId="8" fillId="2" borderId="11" xfId="4" applyNumberFormat="1" applyFont="1" applyFill="1" applyBorder="1" applyAlignment="1">
      <alignment horizontal="center" vertical="center" wrapText="1"/>
    </xf>
    <xf numFmtId="4" fontId="50" fillId="2" borderId="11" xfId="0" applyNumberFormat="1" applyFont="1" applyFill="1" applyBorder="1" applyAlignment="1">
      <alignment horizontal="center" vertical="center" wrapText="1"/>
    </xf>
    <xf numFmtId="4" fontId="50" fillId="2" borderId="0" xfId="0" applyNumberFormat="1" applyFont="1" applyFill="1" applyAlignment="1">
      <alignment horizontal="center" vertical="center" wrapText="1"/>
    </xf>
    <xf numFmtId="4" fontId="50" fillId="2" borderId="11" xfId="0" applyNumberFormat="1" applyFont="1" applyFill="1" applyBorder="1" applyAlignment="1">
      <alignment horizontal="center" vertical="center"/>
    </xf>
    <xf numFmtId="4" fontId="67" fillId="2" borderId="11" xfId="0" applyNumberFormat="1" applyFont="1" applyFill="1" applyBorder="1" applyAlignment="1">
      <alignment horizontal="center" vertical="center" wrapText="1"/>
    </xf>
    <xf numFmtId="9" fontId="50" fillId="2" borderId="11" xfId="4" applyFont="1" applyFill="1" applyBorder="1" applyAlignment="1">
      <alignment horizontal="center" vertical="center"/>
    </xf>
    <xf numFmtId="4" fontId="50" fillId="2" borderId="0" xfId="0" applyNumberFormat="1" applyFont="1" applyFill="1" applyBorder="1" applyAlignment="1">
      <alignment horizontal="center" vertical="center" wrapText="1"/>
    </xf>
    <xf numFmtId="4" fontId="50" fillId="2" borderId="0" xfId="0" applyNumberFormat="1" applyFont="1" applyFill="1" applyAlignment="1">
      <alignment horizontal="center" vertical="center"/>
    </xf>
    <xf numFmtId="4" fontId="8" fillId="2" borderId="22" xfId="3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0" xfId="3" applyNumberFormat="1" applyFont="1" applyFill="1" applyBorder="1" applyAlignment="1">
      <alignment horizontal="center" vertical="center" wrapText="1"/>
    </xf>
    <xf numFmtId="4" fontId="8" fillId="2" borderId="0" xfId="3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 wrapText="1"/>
    </xf>
    <xf numFmtId="4" fontId="67" fillId="2" borderId="11" xfId="3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17" fillId="2" borderId="6" xfId="0" applyNumberFormat="1" applyFont="1" applyFill="1" applyBorder="1"/>
    <xf numFmtId="9" fontId="17" fillId="2" borderId="6" xfId="4" applyFont="1" applyFill="1" applyBorder="1"/>
    <xf numFmtId="0" fontId="15" fillId="2" borderId="8" xfId="0" applyFont="1" applyFill="1" applyBorder="1" applyAlignment="1">
      <alignment wrapText="1"/>
    </xf>
    <xf numFmtId="49" fontId="14" fillId="2" borderId="8" xfId="0" applyNumberFormat="1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wrapText="1"/>
    </xf>
    <xf numFmtId="2" fontId="17" fillId="2" borderId="8" xfId="0" applyNumberFormat="1" applyFont="1" applyFill="1" applyBorder="1"/>
    <xf numFmtId="4" fontId="8" fillId="2" borderId="11" xfId="0" applyNumberFormat="1" applyFont="1" applyFill="1" applyBorder="1" applyAlignment="1">
      <alignment horizontal="center" vertical="center" wrapText="1"/>
    </xf>
    <xf numFmtId="2" fontId="8" fillId="2" borderId="11" xfId="5" applyNumberFormat="1" applyFont="1" applyFill="1" applyBorder="1" applyAlignment="1">
      <alignment horizontal="center" vertical="center"/>
    </xf>
    <xf numFmtId="0" fontId="0" fillId="5" borderId="0" xfId="0" applyFill="1"/>
    <xf numFmtId="4" fontId="8" fillId="2" borderId="27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/>
    </xf>
    <xf numFmtId="4" fontId="8" fillId="28" borderId="11" xfId="0" applyNumberFormat="1" applyFont="1" applyFill="1" applyBorder="1" applyAlignment="1">
      <alignment horizontal="center" vertical="center"/>
    </xf>
    <xf numFmtId="2" fontId="8" fillId="28" borderId="11" xfId="5" applyNumberFormat="1" applyFont="1" applyFill="1" applyBorder="1" applyAlignment="1">
      <alignment horizontal="center" vertical="center"/>
    </xf>
    <xf numFmtId="4" fontId="22" fillId="2" borderId="11" xfId="3" applyNumberFormat="1" applyFont="1" applyFill="1" applyBorder="1" applyAlignment="1">
      <alignment horizontal="center" vertical="center"/>
    </xf>
    <xf numFmtId="4" fontId="20" fillId="2" borderId="11" xfId="3" applyNumberFormat="1" applyFont="1" applyFill="1" applyBorder="1" applyAlignment="1">
      <alignment horizontal="center" vertical="center" wrapText="1"/>
    </xf>
    <xf numFmtId="4" fontId="20" fillId="2" borderId="0" xfId="3" applyNumberFormat="1" applyFont="1" applyFill="1" applyAlignment="1">
      <alignment horizontal="center" vertical="center"/>
    </xf>
    <xf numFmtId="4" fontId="20" fillId="2" borderId="11" xfId="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165" fontId="20" fillId="2" borderId="0" xfId="3" applyFont="1" applyFill="1"/>
    <xf numFmtId="165" fontId="20" fillId="2" borderId="0" xfId="3" applyFont="1" applyFill="1" applyAlignment="1">
      <alignment horizontal="center" vertical="center"/>
    </xf>
    <xf numFmtId="165" fontId="20" fillId="2" borderId="0" xfId="3" applyFont="1" applyFill="1" applyAlignment="1">
      <alignment vertical="center"/>
    </xf>
    <xf numFmtId="165" fontId="20" fillId="2" borderId="11" xfId="3" applyFont="1" applyFill="1" applyBorder="1" applyAlignment="1">
      <alignment horizontal="center" vertical="center" wrapText="1"/>
    </xf>
    <xf numFmtId="165" fontId="20" fillId="2" borderId="13" xfId="3" applyFont="1" applyFill="1" applyBorder="1" applyAlignment="1">
      <alignment vertical="center" wrapText="1"/>
    </xf>
    <xf numFmtId="165" fontId="20" fillId="2" borderId="14" xfId="3" applyFont="1" applyFill="1" applyBorder="1" applyAlignment="1">
      <alignment vertical="center" wrapText="1"/>
    </xf>
    <xf numFmtId="165" fontId="20" fillId="2" borderId="15" xfId="3" applyFont="1" applyFill="1" applyBorder="1" applyAlignment="1">
      <alignment vertical="center" wrapText="1"/>
    </xf>
    <xf numFmtId="165" fontId="20" fillId="2" borderId="4" xfId="3" applyFont="1" applyFill="1" applyBorder="1" applyAlignment="1">
      <alignment vertical="center" wrapText="1"/>
    </xf>
    <xf numFmtId="165" fontId="20" fillId="2" borderId="16" xfId="3" applyFont="1" applyFill="1" applyBorder="1" applyAlignment="1">
      <alignment vertical="center" wrapText="1"/>
    </xf>
    <xf numFmtId="165" fontId="20" fillId="2" borderId="17" xfId="3" applyFont="1" applyFill="1" applyBorder="1" applyAlignment="1">
      <alignment vertical="center" wrapText="1"/>
    </xf>
    <xf numFmtId="165" fontId="20" fillId="2" borderId="19" xfId="3" applyFont="1" applyFill="1" applyBorder="1" applyAlignment="1">
      <alignment vertical="center" wrapText="1"/>
    </xf>
    <xf numFmtId="165" fontId="20" fillId="2" borderId="20" xfId="3" applyFont="1" applyFill="1" applyBorder="1" applyAlignment="1">
      <alignment vertical="center" wrapText="1"/>
    </xf>
    <xf numFmtId="165" fontId="20" fillId="2" borderId="13" xfId="3" applyFont="1" applyFill="1" applyBorder="1" applyAlignment="1">
      <alignment vertical="center"/>
    </xf>
    <xf numFmtId="169" fontId="20" fillId="2" borderId="0" xfId="3" applyNumberFormat="1" applyFont="1" applyFill="1" applyAlignment="1">
      <alignment horizontal="center" vertical="center"/>
    </xf>
    <xf numFmtId="169" fontId="20" fillId="2" borderId="11" xfId="3" applyNumberFormat="1" applyFont="1" applyFill="1" applyBorder="1" applyAlignment="1">
      <alignment horizontal="center" vertical="center" wrapText="1"/>
    </xf>
    <xf numFmtId="169" fontId="2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vertical="center" wrapText="1"/>
    </xf>
    <xf numFmtId="49" fontId="14" fillId="2" borderId="5" xfId="0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vertical="center" wrapText="1"/>
    </xf>
    <xf numFmtId="49" fontId="14" fillId="2" borderId="6" xfId="0" applyNumberFormat="1" applyFont="1" applyFill="1" applyBorder="1" applyAlignment="1">
      <alignment wrapText="1"/>
    </xf>
    <xf numFmtId="0" fontId="14" fillId="2" borderId="6" xfId="0" applyFont="1" applyFill="1" applyBorder="1" applyAlignment="1">
      <alignment horizontal="center" wrapText="1"/>
    </xf>
    <xf numFmtId="2" fontId="14" fillId="2" borderId="6" xfId="0" applyNumberFormat="1" applyFont="1" applyFill="1" applyBorder="1" applyAlignment="1">
      <alignment wrapText="1"/>
    </xf>
    <xf numFmtId="2" fontId="8" fillId="2" borderId="11" xfId="4" applyNumberFormat="1" applyFont="1" applyFill="1" applyBorder="1" applyAlignment="1">
      <alignment horizontal="center" vertical="center"/>
    </xf>
    <xf numFmtId="1" fontId="8" fillId="2" borderId="11" xfId="5" applyNumberFormat="1" applyFont="1" applyFill="1" applyBorder="1" applyAlignment="1">
      <alignment horizontal="center" vertical="center"/>
    </xf>
    <xf numFmtId="0" fontId="51" fillId="0" borderId="0" xfId="3979"/>
    <xf numFmtId="168" fontId="51" fillId="0" borderId="0" xfId="3979" applyNumberFormat="1"/>
    <xf numFmtId="4" fontId="51" fillId="0" borderId="0" xfId="3979" applyNumberFormat="1" applyAlignment="1">
      <alignment horizontal="center" vertical="center"/>
    </xf>
    <xf numFmtId="166" fontId="51" fillId="0" borderId="0" xfId="3979" applyNumberFormat="1"/>
    <xf numFmtId="0" fontId="54" fillId="0" borderId="51" xfId="3979" applyFont="1" applyBorder="1" applyAlignment="1">
      <alignment horizontal="center" vertical="center" wrapText="1"/>
    </xf>
    <xf numFmtId="0" fontId="54" fillId="0" borderId="1" xfId="3979" applyFont="1" applyBorder="1" applyAlignment="1">
      <alignment horizontal="center" vertical="center" wrapText="1"/>
    </xf>
    <xf numFmtId="168" fontId="20" fillId="0" borderId="2" xfId="3371" applyNumberFormat="1" applyFont="1" applyBorder="1" applyAlignment="1">
      <alignment horizontal="center" vertical="center" textRotation="90" wrapText="1"/>
    </xf>
    <xf numFmtId="166" fontId="54" fillId="0" borderId="2" xfId="3979" applyNumberFormat="1" applyFont="1" applyBorder="1" applyAlignment="1">
      <alignment horizontal="center" vertical="center" textRotation="90" wrapText="1"/>
    </xf>
    <xf numFmtId="166" fontId="57" fillId="0" borderId="2" xfId="3979" applyNumberFormat="1" applyFont="1" applyBorder="1" applyAlignment="1">
      <alignment horizontal="center" vertical="center" textRotation="90" wrapText="1"/>
    </xf>
    <xf numFmtId="3" fontId="20" fillId="0" borderId="2" xfId="3371" applyNumberFormat="1" applyFont="1" applyBorder="1" applyAlignment="1">
      <alignment horizontal="center" vertical="center" textRotation="90" wrapText="1"/>
    </xf>
    <xf numFmtId="0" fontId="58" fillId="0" borderId="11" xfId="3979" applyFont="1" applyBorder="1" applyAlignment="1">
      <alignment horizontal="center" vertical="center" wrapText="1"/>
    </xf>
    <xf numFmtId="4" fontId="58" fillId="0" borderId="11" xfId="3979" applyNumberFormat="1" applyFont="1" applyBorder="1" applyAlignment="1">
      <alignment horizontal="center" vertical="center" wrapText="1"/>
    </xf>
    <xf numFmtId="0" fontId="59" fillId="0" borderId="11" xfId="3979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59" fillId="0" borderId="11" xfId="3371" applyFont="1" applyBorder="1" applyAlignment="1">
      <alignment horizontal="center" vertical="center"/>
    </xf>
    <xf numFmtId="0" fontId="58" fillId="0" borderId="11" xfId="3371" applyFont="1" applyBorder="1" applyAlignment="1">
      <alignment horizontal="center" vertical="center"/>
    </xf>
    <xf numFmtId="0" fontId="58" fillId="0" borderId="11" xfId="3371" applyFont="1" applyBorder="1" applyAlignment="1">
      <alignment vertical="center" wrapText="1"/>
    </xf>
    <xf numFmtId="0" fontId="58" fillId="0" borderId="11" xfId="3371" applyFont="1" applyBorder="1" applyAlignment="1">
      <alignment vertical="center"/>
    </xf>
    <xf numFmtId="168" fontId="58" fillId="0" borderId="11" xfId="3371" applyNumberFormat="1" applyFont="1" applyBorder="1" applyAlignment="1">
      <alignment vertical="center"/>
    </xf>
    <xf numFmtId="4" fontId="58" fillId="0" borderId="11" xfId="3371" applyNumberFormat="1" applyFont="1" applyBorder="1" applyAlignment="1">
      <alignment horizontal="center" vertical="center"/>
    </xf>
    <xf numFmtId="0" fontId="51" fillId="0" borderId="11" xfId="3979" applyBorder="1" applyAlignment="1">
      <alignment wrapText="1"/>
    </xf>
    <xf numFmtId="0" fontId="51" fillId="0" borderId="11" xfId="3979" applyBorder="1"/>
    <xf numFmtId="0" fontId="58" fillId="0" borderId="56" xfId="3371" applyFont="1" applyBorder="1" applyAlignment="1">
      <alignment horizontal="center" vertical="center"/>
    </xf>
    <xf numFmtId="0" fontId="58" fillId="0" borderId="26" xfId="3371" applyFont="1" applyBorder="1" applyAlignment="1">
      <alignment vertical="center"/>
    </xf>
    <xf numFmtId="0" fontId="58" fillId="0" borderId="7" xfId="3371" applyFont="1" applyBorder="1" applyAlignment="1">
      <alignment vertical="center"/>
    </xf>
    <xf numFmtId="168" fontId="58" fillId="0" borderId="7" xfId="3371" applyNumberFormat="1" applyFont="1" applyBorder="1" applyAlignment="1">
      <alignment vertical="center"/>
    </xf>
    <xf numFmtId="4" fontId="58" fillId="0" borderId="7" xfId="3371" applyNumberFormat="1" applyFont="1" applyBorder="1" applyAlignment="1">
      <alignment horizontal="center" vertical="center"/>
    </xf>
    <xf numFmtId="166" fontId="58" fillId="0" borderId="7" xfId="3371" applyNumberFormat="1" applyFont="1" applyBorder="1" applyAlignment="1">
      <alignment vertical="center"/>
    </xf>
    <xf numFmtId="0" fontId="51" fillId="0" borderId="27" xfId="3979" applyBorder="1"/>
    <xf numFmtId="0" fontId="51" fillId="0" borderId="60" xfId="3979" applyBorder="1"/>
    <xf numFmtId="0" fontId="58" fillId="0" borderId="2" xfId="3979" applyFont="1" applyBorder="1" applyAlignment="1">
      <alignment horizontal="center" vertical="center" wrapText="1"/>
    </xf>
    <xf numFmtId="168" fontId="58" fillId="0" borderId="2" xfId="3979" applyNumberFormat="1" applyFont="1" applyBorder="1" applyAlignment="1">
      <alignment horizontal="center" vertical="center" wrapText="1"/>
    </xf>
    <xf numFmtId="168" fontId="58" fillId="0" borderId="11" xfId="3979" applyNumberFormat="1" applyFont="1" applyBorder="1" applyAlignment="1">
      <alignment horizontal="center" vertical="center" wrapText="1"/>
    </xf>
    <xf numFmtId="166" fontId="58" fillId="0" borderId="11" xfId="3979" applyNumberFormat="1" applyFont="1" applyBorder="1" applyAlignment="1">
      <alignment horizontal="center" vertical="center" wrapText="1"/>
    </xf>
    <xf numFmtId="4" fontId="58" fillId="0" borderId="2" xfId="3979" applyNumberFormat="1" applyFont="1" applyBorder="1" applyAlignment="1">
      <alignment horizontal="center" vertical="center" wrapText="1"/>
    </xf>
    <xf numFmtId="0" fontId="58" fillId="0" borderId="2" xfId="3371" applyFont="1" applyBorder="1" applyAlignment="1">
      <alignment horizontal="center" vertical="center"/>
    </xf>
    <xf numFmtId="0" fontId="58" fillId="0" borderId="58" xfId="3371" applyFont="1" applyBorder="1" applyAlignment="1">
      <alignment horizontal="center" vertical="center"/>
    </xf>
    <xf numFmtId="0" fontId="58" fillId="0" borderId="22" xfId="3371" applyFont="1" applyBorder="1" applyAlignment="1">
      <alignment vertical="center"/>
    </xf>
    <xf numFmtId="0" fontId="58" fillId="0" borderId="21" xfId="3371" applyFont="1" applyBorder="1" applyAlignment="1">
      <alignment vertical="center"/>
    </xf>
    <xf numFmtId="168" fontId="58" fillId="0" borderId="21" xfId="3371" applyNumberFormat="1" applyFont="1" applyBorder="1" applyAlignment="1">
      <alignment vertical="center"/>
    </xf>
    <xf numFmtId="4" fontId="58" fillId="0" borderId="21" xfId="3371" applyNumberFormat="1" applyFont="1" applyBorder="1" applyAlignment="1">
      <alignment horizontal="center" vertical="center"/>
    </xf>
    <xf numFmtId="166" fontId="58" fillId="0" borderId="21" xfId="3371" applyNumberFormat="1" applyFont="1" applyBorder="1" applyAlignment="1">
      <alignment vertical="center"/>
    </xf>
    <xf numFmtId="0" fontId="51" fillId="0" borderId="61" xfId="3979" applyBorder="1"/>
    <xf numFmtId="0" fontId="51" fillId="0" borderId="62" xfId="3979" applyBorder="1"/>
    <xf numFmtId="0" fontId="60" fillId="0" borderId="48" xfId="3979" applyFont="1" applyBorder="1" applyAlignment="1">
      <alignment horizontal="left" vertical="center" wrapText="1"/>
    </xf>
    <xf numFmtId="0" fontId="51" fillId="0" borderId="48" xfId="3979" applyBorder="1"/>
    <xf numFmtId="168" fontId="51" fillId="0" borderId="48" xfId="3979" applyNumberFormat="1" applyBorder="1"/>
    <xf numFmtId="4" fontId="51" fillId="0" borderId="48" xfId="3979" applyNumberFormat="1" applyBorder="1" applyAlignment="1">
      <alignment horizontal="center" vertical="center"/>
    </xf>
    <xf numFmtId="166" fontId="51" fillId="0" borderId="48" xfId="3979" applyNumberFormat="1" applyBorder="1"/>
    <xf numFmtId="0" fontId="51" fillId="0" borderId="63" xfId="3979" applyBorder="1"/>
    <xf numFmtId="0" fontId="61" fillId="0" borderId="0" xfId="3979" applyFont="1" applyAlignment="1">
      <alignment vertical="center" wrapText="1"/>
    </xf>
    <xf numFmtId="0" fontId="62" fillId="0" borderId="0" xfId="3979" applyFont="1"/>
    <xf numFmtId="0" fontId="63" fillId="0" borderId="0" xfId="3979" applyFont="1" applyAlignment="1">
      <alignment horizontal="left" vertical="center" wrapText="1"/>
    </xf>
    <xf numFmtId="168" fontId="63" fillId="0" borderId="0" xfId="3979" applyNumberFormat="1" applyFont="1" applyAlignment="1">
      <alignment horizontal="left" vertical="center" wrapText="1"/>
    </xf>
    <xf numFmtId="4" fontId="63" fillId="0" borderId="0" xfId="3979" applyNumberFormat="1" applyFont="1" applyAlignment="1">
      <alignment horizontal="center" vertical="center" wrapText="1"/>
    </xf>
    <xf numFmtId="166" fontId="63" fillId="0" borderId="0" xfId="3979" applyNumberFormat="1" applyFont="1" applyAlignment="1">
      <alignment horizontal="left" vertical="center" wrapText="1"/>
    </xf>
    <xf numFmtId="0" fontId="64" fillId="0" borderId="0" xfId="3979" applyFont="1" applyAlignment="1">
      <alignment horizontal="left" vertical="center"/>
    </xf>
    <xf numFmtId="0" fontId="64" fillId="0" borderId="0" xfId="3979" applyFont="1" applyAlignment="1">
      <alignment horizontal="left" vertical="center" wrapText="1"/>
    </xf>
    <xf numFmtId="168" fontId="64" fillId="0" borderId="0" xfId="3979" applyNumberFormat="1" applyFont="1" applyAlignment="1">
      <alignment horizontal="left" vertical="center" wrapText="1"/>
    </xf>
    <xf numFmtId="4" fontId="64" fillId="0" borderId="0" xfId="3979" applyNumberFormat="1" applyFont="1" applyAlignment="1">
      <alignment horizontal="center" vertical="center" wrapText="1"/>
    </xf>
    <xf numFmtId="166" fontId="64" fillId="0" borderId="0" xfId="3979" applyNumberFormat="1" applyFont="1" applyAlignment="1">
      <alignment horizontal="left" vertical="center" wrapText="1"/>
    </xf>
    <xf numFmtId="0" fontId="65" fillId="0" borderId="0" xfId="3979" applyFont="1"/>
    <xf numFmtId="0" fontId="66" fillId="0" borderId="0" xfId="3979" applyFont="1" applyAlignment="1">
      <alignment horizontal="left"/>
    </xf>
    <xf numFmtId="4" fontId="8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5" fontId="20" fillId="2" borderId="29" xfId="3" applyFont="1" applyFill="1" applyBorder="1" applyAlignment="1">
      <alignment vertical="center" wrapText="1"/>
    </xf>
    <xf numFmtId="165" fontId="20" fillId="2" borderId="12" xfId="3" applyFont="1" applyFill="1" applyBorder="1" applyAlignment="1">
      <alignment vertical="center" wrapText="1"/>
    </xf>
    <xf numFmtId="165" fontId="20" fillId="2" borderId="26" xfId="3" applyFont="1" applyFill="1" applyBorder="1" applyAlignment="1">
      <alignment vertical="center" wrapText="1"/>
    </xf>
    <xf numFmtId="165" fontId="20" fillId="2" borderId="7" xfId="3" applyFont="1" applyFill="1" applyBorder="1" applyAlignment="1">
      <alignment vertical="center" wrapText="1"/>
    </xf>
    <xf numFmtId="165" fontId="20" fillId="2" borderId="27" xfId="3" applyFont="1" applyFill="1" applyBorder="1" applyAlignment="1">
      <alignment vertical="center" wrapText="1"/>
    </xf>
    <xf numFmtId="165" fontId="22" fillId="2" borderId="26" xfId="3" applyFont="1" applyFill="1" applyBorder="1" applyAlignment="1">
      <alignment vertical="center" wrapText="1"/>
    </xf>
    <xf numFmtId="165" fontId="22" fillId="2" borderId="7" xfId="3" applyFont="1" applyFill="1" applyBorder="1" applyAlignment="1">
      <alignment vertical="center" wrapText="1"/>
    </xf>
    <xf numFmtId="165" fontId="22" fillId="2" borderId="27" xfId="3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justify" vertical="center" wrapText="1"/>
    </xf>
    <xf numFmtId="165" fontId="22" fillId="2" borderId="30" xfId="3" applyFont="1" applyFill="1" applyBorder="1" applyAlignment="1">
      <alignment vertical="center" wrapText="1"/>
    </xf>
    <xf numFmtId="165" fontId="22" fillId="2" borderId="31" xfId="3" applyFont="1" applyFill="1" applyBorder="1" applyAlignment="1">
      <alignment vertical="center" wrapText="1"/>
    </xf>
    <xf numFmtId="165" fontId="22" fillId="2" borderId="32" xfId="3" applyFont="1" applyFill="1" applyBorder="1" applyAlignment="1">
      <alignment vertical="center" wrapText="1"/>
    </xf>
    <xf numFmtId="165" fontId="20" fillId="2" borderId="0" xfId="3" applyFont="1" applyFill="1" applyBorder="1" applyAlignment="1">
      <alignment vertical="center" wrapText="1"/>
    </xf>
    <xf numFmtId="165" fontId="20" fillId="2" borderId="18" xfId="3" applyFont="1" applyFill="1" applyBorder="1" applyAlignment="1">
      <alignment vertical="center" wrapText="1"/>
    </xf>
    <xf numFmtId="165" fontId="20" fillId="2" borderId="13" xfId="3" applyFont="1" applyFill="1" applyBorder="1" applyAlignment="1">
      <alignment horizontal="center" vertical="center" wrapText="1"/>
    </xf>
    <xf numFmtId="165" fontId="20" fillId="2" borderId="0" xfId="3" applyFont="1" applyFill="1" applyBorder="1" applyAlignment="1">
      <alignment horizontal="center" vertical="center" wrapText="1"/>
    </xf>
    <xf numFmtId="165" fontId="20" fillId="2" borderId="18" xfId="3" applyFont="1" applyFill="1" applyBorder="1" applyAlignment="1">
      <alignment horizontal="center" vertical="center" wrapText="1"/>
    </xf>
    <xf numFmtId="165" fontId="20" fillId="2" borderId="26" xfId="3" applyFont="1" applyFill="1" applyBorder="1" applyAlignment="1">
      <alignment horizontal="left" vertical="center" wrapText="1"/>
    </xf>
    <xf numFmtId="165" fontId="20" fillId="2" borderId="7" xfId="3" applyFont="1" applyFill="1" applyBorder="1" applyAlignment="1">
      <alignment horizontal="left" vertical="center" wrapText="1"/>
    </xf>
    <xf numFmtId="165" fontId="20" fillId="2" borderId="27" xfId="3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right" vertical="center" wrapText="1"/>
    </xf>
    <xf numFmtId="165" fontId="9" fillId="2" borderId="0" xfId="3" applyFont="1" applyFill="1" applyAlignment="1">
      <alignment horizontal="center" vertical="center"/>
    </xf>
    <xf numFmtId="165" fontId="22" fillId="2" borderId="0" xfId="3" applyFont="1" applyFill="1" applyAlignment="1">
      <alignment horizontal="center" vertical="center" wrapText="1"/>
    </xf>
    <xf numFmtId="165" fontId="22" fillId="2" borderId="0" xfId="3" applyFont="1" applyFill="1" applyAlignment="1">
      <alignment horizontal="center" vertical="center"/>
    </xf>
    <xf numFmtId="165" fontId="20" fillId="2" borderId="25" xfId="3" applyFont="1" applyFill="1" applyBorder="1" applyAlignment="1">
      <alignment horizontal="right" vertical="center"/>
    </xf>
    <xf numFmtId="165" fontId="22" fillId="2" borderId="13" xfId="3" applyFont="1" applyFill="1" applyBorder="1" applyAlignment="1">
      <alignment vertical="center" wrapText="1"/>
    </xf>
    <xf numFmtId="165" fontId="22" fillId="2" borderId="0" xfId="3" applyFont="1" applyFill="1" applyBorder="1" applyAlignment="1">
      <alignment vertical="center" wrapText="1"/>
    </xf>
    <xf numFmtId="165" fontId="22" fillId="2" borderId="18" xfId="3" applyFont="1" applyFill="1" applyBorder="1" applyAlignment="1">
      <alignment vertical="center" wrapText="1"/>
    </xf>
    <xf numFmtId="165" fontId="20" fillId="2" borderId="37" xfId="3" applyFont="1" applyFill="1" applyBorder="1" applyAlignment="1">
      <alignment vertical="center" wrapText="1"/>
    </xf>
    <xf numFmtId="165" fontId="20" fillId="2" borderId="38" xfId="3" applyFont="1" applyFill="1" applyBorder="1" applyAlignment="1">
      <alignment vertical="center" wrapText="1"/>
    </xf>
    <xf numFmtId="165" fontId="20" fillId="2" borderId="11" xfId="3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4" fillId="0" borderId="0" xfId="0" applyFont="1" applyFill="1" applyBorder="1"/>
    <xf numFmtId="0" fontId="16" fillId="0" borderId="0" xfId="0" applyFont="1" applyBorder="1" applyAlignment="1">
      <alignment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49" fontId="14" fillId="4" borderId="11" xfId="1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vertical="center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52" fillId="0" borderId="0" xfId="3979" applyFont="1" applyAlignment="1">
      <alignment horizontal="right" vertical="center" wrapText="1"/>
    </xf>
    <xf numFmtId="0" fontId="53" fillId="0" borderId="0" xfId="3979" applyFont="1" applyAlignment="1">
      <alignment horizontal="center" vertical="center" wrapText="1"/>
    </xf>
    <xf numFmtId="0" fontId="53" fillId="0" borderId="48" xfId="3979" applyFont="1" applyBorder="1" applyAlignment="1">
      <alignment horizontal="center" vertical="center" wrapText="1"/>
    </xf>
    <xf numFmtId="0" fontId="54" fillId="0" borderId="49" xfId="3979" applyFont="1" applyBorder="1" applyAlignment="1">
      <alignment horizontal="center" vertical="center" wrapText="1"/>
    </xf>
    <xf numFmtId="0" fontId="54" fillId="0" borderId="56" xfId="3979" applyFont="1" applyBorder="1" applyAlignment="1">
      <alignment horizontal="center" vertical="center" wrapText="1"/>
    </xf>
    <xf numFmtId="0" fontId="54" fillId="0" borderId="58" xfId="3979" applyFont="1" applyBorder="1" applyAlignment="1">
      <alignment horizontal="center" vertical="center" wrapText="1"/>
    </xf>
    <xf numFmtId="0" fontId="54" fillId="0" borderId="50" xfId="3979" applyFont="1" applyBorder="1" applyAlignment="1">
      <alignment horizontal="center" vertical="center" wrapText="1"/>
    </xf>
    <xf numFmtId="0" fontId="54" fillId="0" borderId="11" xfId="3979" applyFont="1" applyBorder="1" applyAlignment="1">
      <alignment horizontal="center" vertical="center" wrapText="1"/>
    </xf>
    <xf numFmtId="0" fontId="54" fillId="0" borderId="2" xfId="3979" applyFont="1" applyBorder="1" applyAlignment="1">
      <alignment horizontal="center" vertical="center" wrapText="1"/>
    </xf>
    <xf numFmtId="0" fontId="54" fillId="0" borderId="51" xfId="3979" applyFont="1" applyBorder="1" applyAlignment="1">
      <alignment horizontal="center" vertical="center" wrapText="1"/>
    </xf>
    <xf numFmtId="0" fontId="54" fillId="0" borderId="1" xfId="3979" applyFont="1" applyBorder="1" applyAlignment="1">
      <alignment horizontal="center" vertical="center" wrapText="1"/>
    </xf>
    <xf numFmtId="168" fontId="54" fillId="0" borderId="52" xfId="3979" applyNumberFormat="1" applyFont="1" applyBorder="1" applyAlignment="1">
      <alignment horizontal="center" vertical="center" wrapText="1"/>
    </xf>
    <xf numFmtId="168" fontId="54" fillId="0" borderId="53" xfId="3979" applyNumberFormat="1" applyFont="1" applyBorder="1" applyAlignment="1">
      <alignment horizontal="center" vertical="center" wrapText="1"/>
    </xf>
    <xf numFmtId="168" fontId="54" fillId="0" borderId="54" xfId="3979" applyNumberFormat="1" applyFont="1" applyBorder="1" applyAlignment="1">
      <alignment horizontal="center" vertical="center" wrapText="1"/>
    </xf>
    <xf numFmtId="168" fontId="54" fillId="0" borderId="4" xfId="3979" applyNumberFormat="1" applyFont="1" applyBorder="1" applyAlignment="1">
      <alignment horizontal="center" vertical="center" wrapText="1"/>
    </xf>
    <xf numFmtId="168" fontId="54" fillId="0" borderId="25" xfId="3979" applyNumberFormat="1" applyFont="1" applyBorder="1" applyAlignment="1">
      <alignment horizontal="center" vertical="center" wrapText="1"/>
    </xf>
    <xf numFmtId="168" fontId="54" fillId="0" borderId="28" xfId="3979" applyNumberFormat="1" applyFont="1" applyBorder="1" applyAlignment="1">
      <alignment horizontal="center" vertical="center" wrapText="1"/>
    </xf>
    <xf numFmtId="4" fontId="54" fillId="0" borderId="51" xfId="3979" applyNumberFormat="1" applyFont="1" applyBorder="1" applyAlignment="1">
      <alignment horizontal="center" vertical="center" wrapText="1"/>
    </xf>
    <xf numFmtId="4" fontId="54" fillId="0" borderId="1" xfId="3979" applyNumberFormat="1" applyFont="1" applyBorder="1" applyAlignment="1">
      <alignment horizontal="center" vertical="center" wrapText="1"/>
    </xf>
    <xf numFmtId="0" fontId="60" fillId="0" borderId="0" xfId="3979" applyFont="1" applyAlignment="1">
      <alignment vertical="center" wrapText="1"/>
    </xf>
    <xf numFmtId="3" fontId="22" fillId="0" borderId="55" xfId="3371" applyNumberFormat="1" applyFont="1" applyBorder="1" applyAlignment="1">
      <alignment horizontal="center" vertical="center" wrapText="1"/>
    </xf>
    <xf numFmtId="3" fontId="22" fillId="0" borderId="57" xfId="3371" applyNumberFormat="1" applyFont="1" applyBorder="1" applyAlignment="1">
      <alignment horizontal="center" vertical="center" wrapText="1"/>
    </xf>
    <xf numFmtId="3" fontId="22" fillId="0" borderId="59" xfId="3371" applyNumberFormat="1" applyFont="1" applyBorder="1" applyAlignment="1">
      <alignment horizontal="center" vertical="center" wrapText="1"/>
    </xf>
    <xf numFmtId="168" fontId="54" fillId="0" borderId="11" xfId="3979" applyNumberFormat="1" applyFont="1" applyBorder="1" applyAlignment="1">
      <alignment horizontal="center" vertical="center" textRotation="90" wrapText="1"/>
    </xf>
    <xf numFmtId="168" fontId="54" fillId="0" borderId="2" xfId="3979" applyNumberFormat="1" applyFont="1" applyBorder="1" applyAlignment="1">
      <alignment horizontal="center" vertical="center" textRotation="90" wrapText="1"/>
    </xf>
    <xf numFmtId="168" fontId="54" fillId="0" borderId="1" xfId="3979" applyNumberFormat="1" applyFont="1" applyBorder="1" applyAlignment="1">
      <alignment horizontal="center" vertical="center" textRotation="90" wrapText="1"/>
    </xf>
    <xf numFmtId="168" fontId="54" fillId="0" borderId="26" xfId="3980" applyNumberFormat="1" applyFont="1" applyBorder="1" applyAlignment="1">
      <alignment horizontal="center" vertical="center" wrapText="1"/>
    </xf>
    <xf numFmtId="168" fontId="54" fillId="0" borderId="27" xfId="3980" applyNumberFormat="1" applyFont="1" applyBorder="1" applyAlignment="1">
      <alignment horizontal="center" vertical="center" wrapText="1"/>
    </xf>
    <xf numFmtId="168" fontId="56" fillId="0" borderId="26" xfId="3980" applyNumberFormat="1" applyFont="1" applyBorder="1" applyAlignment="1">
      <alignment horizontal="center" vertical="center" wrapText="1"/>
    </xf>
    <xf numFmtId="168" fontId="56" fillId="0" borderId="27" xfId="3980" applyNumberFormat="1" applyFont="1" applyBorder="1" applyAlignment="1">
      <alignment horizontal="center" vertical="center" wrapText="1"/>
    </xf>
    <xf numFmtId="166" fontId="54" fillId="0" borderId="52" xfId="3979" applyNumberFormat="1" applyFont="1" applyBorder="1" applyAlignment="1">
      <alignment horizontal="center" vertical="center" wrapText="1"/>
    </xf>
    <xf numFmtId="166" fontId="54" fillId="0" borderId="53" xfId="3979" applyNumberFormat="1" applyFont="1" applyBorder="1" applyAlignment="1">
      <alignment horizontal="center" vertical="center" wrapText="1"/>
    </xf>
    <xf numFmtId="166" fontId="54" fillId="0" borderId="54" xfId="3979" applyNumberFormat="1" applyFont="1" applyBorder="1" applyAlignment="1">
      <alignment horizontal="center" vertical="center" wrapText="1"/>
    </xf>
    <xf numFmtId="166" fontId="54" fillId="0" borderId="13" xfId="3979" applyNumberFormat="1" applyFont="1" applyBorder="1" applyAlignment="1">
      <alignment horizontal="center" vertical="center" wrapText="1"/>
    </xf>
    <xf numFmtId="166" fontId="54" fillId="0" borderId="0" xfId="3979" applyNumberFormat="1" applyFont="1" applyAlignment="1">
      <alignment horizontal="center" vertical="center" wrapText="1"/>
    </xf>
    <xf numFmtId="166" fontId="54" fillId="0" borderId="18" xfId="3979" applyNumberFormat="1" applyFont="1" applyBorder="1" applyAlignment="1">
      <alignment horizontal="center" vertical="center" wrapText="1"/>
    </xf>
    <xf numFmtId="0" fontId="54" fillId="0" borderId="52" xfId="3979" applyFont="1" applyBorder="1" applyAlignment="1">
      <alignment horizontal="center" vertical="center" wrapText="1"/>
    </xf>
    <xf numFmtId="0" fontId="54" fillId="0" borderId="53" xfId="3979" applyFont="1" applyBorder="1" applyAlignment="1">
      <alignment horizontal="center" vertical="center" wrapText="1"/>
    </xf>
    <xf numFmtId="0" fontId="54" fillId="0" borderId="54" xfId="3979" applyFont="1" applyBorder="1" applyAlignment="1">
      <alignment horizontal="center" vertical="center" wrapText="1"/>
    </xf>
    <xf numFmtId="0" fontId="54" fillId="0" borderId="13" xfId="3979" applyFont="1" applyBorder="1" applyAlignment="1">
      <alignment horizontal="center" vertical="center" wrapText="1"/>
    </xf>
    <xf numFmtId="0" fontId="54" fillId="0" borderId="0" xfId="3979" applyFont="1" applyAlignment="1">
      <alignment horizontal="center" vertical="center" wrapText="1"/>
    </xf>
    <xf numFmtId="0" fontId="54" fillId="0" borderId="18" xfId="3979" applyFont="1" applyBorder="1" applyAlignment="1">
      <alignment horizontal="center" vertical="center" wrapText="1"/>
    </xf>
    <xf numFmtId="0" fontId="54" fillId="0" borderId="4" xfId="3979" applyFont="1" applyBorder="1" applyAlignment="1">
      <alignment horizontal="center" vertical="center" wrapText="1"/>
    </xf>
    <xf numFmtId="0" fontId="54" fillId="0" borderId="25" xfId="3979" applyFont="1" applyBorder="1" applyAlignment="1">
      <alignment horizontal="center" vertical="center" wrapText="1"/>
    </xf>
    <xf numFmtId="0" fontId="54" fillId="0" borderId="28" xfId="3979" applyFont="1" applyBorder="1" applyAlignment="1">
      <alignment horizontal="center" vertical="center" wrapText="1"/>
    </xf>
    <xf numFmtId="0" fontId="58" fillId="0" borderId="26" xfId="3371" applyFont="1" applyBorder="1" applyAlignment="1">
      <alignment vertical="center"/>
    </xf>
    <xf numFmtId="0" fontId="51" fillId="0" borderId="7" xfId="3979" applyBorder="1" applyAlignment="1">
      <alignment vertical="center"/>
    </xf>
    <xf numFmtId="0" fontId="51" fillId="0" borderId="27" xfId="3979" applyBorder="1" applyAlignment="1">
      <alignment vertical="center"/>
    </xf>
    <xf numFmtId="0" fontId="51" fillId="0" borderId="7" xfId="3979" applyBorder="1"/>
    <xf numFmtId="0" fontId="51" fillId="0" borderId="27" xfId="3979" applyBorder="1"/>
    <xf numFmtId="0" fontId="58" fillId="0" borderId="7" xfId="3371" applyFont="1" applyBorder="1" applyAlignment="1">
      <alignment vertical="center"/>
    </xf>
    <xf numFmtId="0" fontId="58" fillId="0" borderId="27" xfId="3371" applyFont="1" applyBorder="1" applyAlignment="1">
      <alignment vertical="center"/>
    </xf>
    <xf numFmtId="0" fontId="60" fillId="0" borderId="53" xfId="3979" applyFont="1" applyBorder="1" applyAlignment="1">
      <alignment vertical="center" wrapText="1"/>
    </xf>
    <xf numFmtId="0" fontId="66" fillId="0" borderId="0" xfId="3979" applyFont="1" applyAlignment="1">
      <alignment horizontal="left" wrapText="1"/>
    </xf>
    <xf numFmtId="0" fontId="61" fillId="0" borderId="0" xfId="3979" applyFont="1" applyAlignment="1">
      <alignment vertical="center" wrapText="1"/>
    </xf>
    <xf numFmtId="0" fontId="61" fillId="0" borderId="0" xfId="3979" applyFont="1" applyAlignment="1">
      <alignment horizontal="left" vertical="center" wrapText="1"/>
    </xf>
    <xf numFmtId="0" fontId="63" fillId="0" borderId="0" xfId="3979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</cellXfs>
  <cellStyles count="3981">
    <cellStyle name="20% - Акцент1 10" xfId="8" xr:uid="{00000000-0005-0000-0000-000000000000}"/>
    <cellStyle name="20% - Акцент1 10 2" xfId="9" xr:uid="{00000000-0005-0000-0000-000001000000}"/>
    <cellStyle name="20% - Акцент1 11" xfId="10" xr:uid="{00000000-0005-0000-0000-000002000000}"/>
    <cellStyle name="20% - Акцент1 11 2" xfId="11" xr:uid="{00000000-0005-0000-0000-000003000000}"/>
    <cellStyle name="20% - Акцент1 12" xfId="12" xr:uid="{00000000-0005-0000-0000-000004000000}"/>
    <cellStyle name="20% - Акцент1 12 2" xfId="13" xr:uid="{00000000-0005-0000-0000-000005000000}"/>
    <cellStyle name="20% - Акцент1 13" xfId="14" xr:uid="{00000000-0005-0000-0000-000006000000}"/>
    <cellStyle name="20% - Акцент1 13 2" xfId="15" xr:uid="{00000000-0005-0000-0000-000007000000}"/>
    <cellStyle name="20% - Акцент1 14" xfId="16" xr:uid="{00000000-0005-0000-0000-000008000000}"/>
    <cellStyle name="20% - Акцент1 14 2" xfId="17" xr:uid="{00000000-0005-0000-0000-000009000000}"/>
    <cellStyle name="20% - Акцент1 15" xfId="18" xr:uid="{00000000-0005-0000-0000-00000A000000}"/>
    <cellStyle name="20% - Акцент1 15 2" xfId="19" xr:uid="{00000000-0005-0000-0000-00000B000000}"/>
    <cellStyle name="20% - Акцент1 16" xfId="20" xr:uid="{00000000-0005-0000-0000-00000C000000}"/>
    <cellStyle name="20% - Акцент1 16 2" xfId="21" xr:uid="{00000000-0005-0000-0000-00000D000000}"/>
    <cellStyle name="20% - Акцент1 17" xfId="22" xr:uid="{00000000-0005-0000-0000-00000E000000}"/>
    <cellStyle name="20% - Акцент1 17 2" xfId="23" xr:uid="{00000000-0005-0000-0000-00000F000000}"/>
    <cellStyle name="20% - Акцент1 18" xfId="24" xr:uid="{00000000-0005-0000-0000-000010000000}"/>
    <cellStyle name="20% - Акцент1 18 2" xfId="25" xr:uid="{00000000-0005-0000-0000-000011000000}"/>
    <cellStyle name="20% - Акцент1 19" xfId="26" xr:uid="{00000000-0005-0000-0000-000012000000}"/>
    <cellStyle name="20% - Акцент1 19 2" xfId="27" xr:uid="{00000000-0005-0000-0000-000013000000}"/>
    <cellStyle name="20% - Акцент1 2" xfId="28" xr:uid="{00000000-0005-0000-0000-000014000000}"/>
    <cellStyle name="20% - Акцент1 2 2" xfId="29" xr:uid="{00000000-0005-0000-0000-000015000000}"/>
    <cellStyle name="20% - Акцент1 20" xfId="30" xr:uid="{00000000-0005-0000-0000-000016000000}"/>
    <cellStyle name="20% - Акцент1 20 2" xfId="31" xr:uid="{00000000-0005-0000-0000-000017000000}"/>
    <cellStyle name="20% - Акцент1 21" xfId="32" xr:uid="{00000000-0005-0000-0000-000018000000}"/>
    <cellStyle name="20% - Акцент1 21 2" xfId="33" xr:uid="{00000000-0005-0000-0000-000019000000}"/>
    <cellStyle name="20% - Акцент1 22" xfId="34" xr:uid="{00000000-0005-0000-0000-00001A000000}"/>
    <cellStyle name="20% - Акцент1 22 2" xfId="35" xr:uid="{00000000-0005-0000-0000-00001B000000}"/>
    <cellStyle name="20% - Акцент1 23" xfId="36" xr:uid="{00000000-0005-0000-0000-00001C000000}"/>
    <cellStyle name="20% - Акцент1 23 2" xfId="37" xr:uid="{00000000-0005-0000-0000-00001D000000}"/>
    <cellStyle name="20% - Акцент1 24" xfId="38" xr:uid="{00000000-0005-0000-0000-00001E000000}"/>
    <cellStyle name="20% - Акцент1 24 2" xfId="39" xr:uid="{00000000-0005-0000-0000-00001F000000}"/>
    <cellStyle name="20% - Акцент1 25" xfId="40" xr:uid="{00000000-0005-0000-0000-000020000000}"/>
    <cellStyle name="20% - Акцент1 25 2" xfId="41" xr:uid="{00000000-0005-0000-0000-000021000000}"/>
    <cellStyle name="20% - Акцент1 26" xfId="42" xr:uid="{00000000-0005-0000-0000-000022000000}"/>
    <cellStyle name="20% - Акцент1 26 2" xfId="43" xr:uid="{00000000-0005-0000-0000-000023000000}"/>
    <cellStyle name="20% - Акцент1 27" xfId="44" xr:uid="{00000000-0005-0000-0000-000024000000}"/>
    <cellStyle name="20% - Акцент1 27 2" xfId="45" xr:uid="{00000000-0005-0000-0000-000025000000}"/>
    <cellStyle name="20% - Акцент1 28" xfId="46" xr:uid="{00000000-0005-0000-0000-000026000000}"/>
    <cellStyle name="20% - Акцент1 28 2" xfId="47" xr:uid="{00000000-0005-0000-0000-000027000000}"/>
    <cellStyle name="20% - Акцент1 29" xfId="48" xr:uid="{00000000-0005-0000-0000-000028000000}"/>
    <cellStyle name="20% - Акцент1 29 2" xfId="49" xr:uid="{00000000-0005-0000-0000-000029000000}"/>
    <cellStyle name="20% - Акцент1 3" xfId="50" xr:uid="{00000000-0005-0000-0000-00002A000000}"/>
    <cellStyle name="20% - Акцент1 3 2" xfId="51" xr:uid="{00000000-0005-0000-0000-00002B000000}"/>
    <cellStyle name="20% - Акцент1 30" xfId="52" xr:uid="{00000000-0005-0000-0000-00002C000000}"/>
    <cellStyle name="20% - Акцент1 30 2" xfId="53" xr:uid="{00000000-0005-0000-0000-00002D000000}"/>
    <cellStyle name="20% - Акцент1 31" xfId="54" xr:uid="{00000000-0005-0000-0000-00002E000000}"/>
    <cellStyle name="20% - Акцент1 31 2" xfId="55" xr:uid="{00000000-0005-0000-0000-00002F000000}"/>
    <cellStyle name="20% - Акцент1 32" xfId="56" xr:uid="{00000000-0005-0000-0000-000030000000}"/>
    <cellStyle name="20% - Акцент1 32 2" xfId="57" xr:uid="{00000000-0005-0000-0000-000031000000}"/>
    <cellStyle name="20% - Акцент1 33" xfId="58" xr:uid="{00000000-0005-0000-0000-000032000000}"/>
    <cellStyle name="20% - Акцент1 33 2" xfId="59" xr:uid="{00000000-0005-0000-0000-000033000000}"/>
    <cellStyle name="20% - Акцент1 34" xfId="60" xr:uid="{00000000-0005-0000-0000-000034000000}"/>
    <cellStyle name="20% - Акцент1 34 2" xfId="61" xr:uid="{00000000-0005-0000-0000-000035000000}"/>
    <cellStyle name="20% - Акцент1 35" xfId="62" xr:uid="{00000000-0005-0000-0000-000036000000}"/>
    <cellStyle name="20% - Акцент1 35 2" xfId="63" xr:uid="{00000000-0005-0000-0000-000037000000}"/>
    <cellStyle name="20% - Акцент1 36" xfId="64" xr:uid="{00000000-0005-0000-0000-000038000000}"/>
    <cellStyle name="20% - Акцент1 36 2" xfId="65" xr:uid="{00000000-0005-0000-0000-000039000000}"/>
    <cellStyle name="20% - Акцент1 37" xfId="66" xr:uid="{00000000-0005-0000-0000-00003A000000}"/>
    <cellStyle name="20% - Акцент1 37 2" xfId="67" xr:uid="{00000000-0005-0000-0000-00003B000000}"/>
    <cellStyle name="20% - Акцент1 38" xfId="68" xr:uid="{00000000-0005-0000-0000-00003C000000}"/>
    <cellStyle name="20% - Акцент1 38 2" xfId="69" xr:uid="{00000000-0005-0000-0000-00003D000000}"/>
    <cellStyle name="20% - Акцент1 39" xfId="70" xr:uid="{00000000-0005-0000-0000-00003E000000}"/>
    <cellStyle name="20% - Акцент1 39 2" xfId="71" xr:uid="{00000000-0005-0000-0000-00003F000000}"/>
    <cellStyle name="20% - Акцент1 4" xfId="72" xr:uid="{00000000-0005-0000-0000-000040000000}"/>
    <cellStyle name="20% - Акцент1 4 2" xfId="73" xr:uid="{00000000-0005-0000-0000-000041000000}"/>
    <cellStyle name="20% - Акцент1 40" xfId="74" xr:uid="{00000000-0005-0000-0000-000042000000}"/>
    <cellStyle name="20% - Акцент1 40 2" xfId="75" xr:uid="{00000000-0005-0000-0000-000043000000}"/>
    <cellStyle name="20% - Акцент1 41" xfId="76" xr:uid="{00000000-0005-0000-0000-000044000000}"/>
    <cellStyle name="20% - Акцент1 41 2" xfId="77" xr:uid="{00000000-0005-0000-0000-000045000000}"/>
    <cellStyle name="20% - Акцент1 42" xfId="78" xr:uid="{00000000-0005-0000-0000-000046000000}"/>
    <cellStyle name="20% - Акцент1 42 2" xfId="79" xr:uid="{00000000-0005-0000-0000-000047000000}"/>
    <cellStyle name="20% - Акцент1 43" xfId="80" xr:uid="{00000000-0005-0000-0000-000048000000}"/>
    <cellStyle name="20% - Акцент1 43 2" xfId="81" xr:uid="{00000000-0005-0000-0000-000049000000}"/>
    <cellStyle name="20% - Акцент1 44" xfId="82" xr:uid="{00000000-0005-0000-0000-00004A000000}"/>
    <cellStyle name="20% - Акцент1 44 2" xfId="83" xr:uid="{00000000-0005-0000-0000-00004B000000}"/>
    <cellStyle name="20% - Акцент1 45" xfId="84" xr:uid="{00000000-0005-0000-0000-00004C000000}"/>
    <cellStyle name="20% - Акцент1 45 2" xfId="85" xr:uid="{00000000-0005-0000-0000-00004D000000}"/>
    <cellStyle name="20% - Акцент1 46" xfId="86" xr:uid="{00000000-0005-0000-0000-00004E000000}"/>
    <cellStyle name="20% - Акцент1 46 2" xfId="87" xr:uid="{00000000-0005-0000-0000-00004F000000}"/>
    <cellStyle name="20% - Акцент1 47" xfId="88" xr:uid="{00000000-0005-0000-0000-000050000000}"/>
    <cellStyle name="20% - Акцент1 47 2" xfId="89" xr:uid="{00000000-0005-0000-0000-000051000000}"/>
    <cellStyle name="20% - Акцент1 48" xfId="90" xr:uid="{00000000-0005-0000-0000-000052000000}"/>
    <cellStyle name="20% - Акцент1 48 2" xfId="91" xr:uid="{00000000-0005-0000-0000-000053000000}"/>
    <cellStyle name="20% - Акцент1 49" xfId="7" xr:uid="{00000000-0005-0000-0000-000054000000}"/>
    <cellStyle name="20% - Акцент1 5" xfId="92" xr:uid="{00000000-0005-0000-0000-000055000000}"/>
    <cellStyle name="20% - Акцент1 5 2" xfId="93" xr:uid="{00000000-0005-0000-0000-000056000000}"/>
    <cellStyle name="20% - Акцент1 6" xfId="94" xr:uid="{00000000-0005-0000-0000-000057000000}"/>
    <cellStyle name="20% - Акцент1 6 2" xfId="95" xr:uid="{00000000-0005-0000-0000-000058000000}"/>
    <cellStyle name="20% - Акцент1 7" xfId="96" xr:uid="{00000000-0005-0000-0000-000059000000}"/>
    <cellStyle name="20% - Акцент1 7 2" xfId="97" xr:uid="{00000000-0005-0000-0000-00005A000000}"/>
    <cellStyle name="20% - Акцент1 8" xfId="98" xr:uid="{00000000-0005-0000-0000-00005B000000}"/>
    <cellStyle name="20% - Акцент1 8 2" xfId="99" xr:uid="{00000000-0005-0000-0000-00005C000000}"/>
    <cellStyle name="20% - Акцент1 9" xfId="100" xr:uid="{00000000-0005-0000-0000-00005D000000}"/>
    <cellStyle name="20% - Акцент1 9 2" xfId="101" xr:uid="{00000000-0005-0000-0000-00005E000000}"/>
    <cellStyle name="20% - Акцент2 10" xfId="103" xr:uid="{00000000-0005-0000-0000-00005F000000}"/>
    <cellStyle name="20% - Акцент2 10 2" xfId="104" xr:uid="{00000000-0005-0000-0000-000060000000}"/>
    <cellStyle name="20% - Акцент2 11" xfId="105" xr:uid="{00000000-0005-0000-0000-000061000000}"/>
    <cellStyle name="20% - Акцент2 11 2" xfId="106" xr:uid="{00000000-0005-0000-0000-000062000000}"/>
    <cellStyle name="20% - Акцент2 12" xfId="107" xr:uid="{00000000-0005-0000-0000-000063000000}"/>
    <cellStyle name="20% - Акцент2 12 2" xfId="108" xr:uid="{00000000-0005-0000-0000-000064000000}"/>
    <cellStyle name="20% - Акцент2 13" xfId="109" xr:uid="{00000000-0005-0000-0000-000065000000}"/>
    <cellStyle name="20% - Акцент2 13 2" xfId="110" xr:uid="{00000000-0005-0000-0000-000066000000}"/>
    <cellStyle name="20% - Акцент2 14" xfId="111" xr:uid="{00000000-0005-0000-0000-000067000000}"/>
    <cellStyle name="20% - Акцент2 14 2" xfId="112" xr:uid="{00000000-0005-0000-0000-000068000000}"/>
    <cellStyle name="20% - Акцент2 15" xfId="113" xr:uid="{00000000-0005-0000-0000-000069000000}"/>
    <cellStyle name="20% - Акцент2 15 2" xfId="114" xr:uid="{00000000-0005-0000-0000-00006A000000}"/>
    <cellStyle name="20% - Акцент2 16" xfId="115" xr:uid="{00000000-0005-0000-0000-00006B000000}"/>
    <cellStyle name="20% - Акцент2 16 2" xfId="116" xr:uid="{00000000-0005-0000-0000-00006C000000}"/>
    <cellStyle name="20% - Акцент2 17" xfId="117" xr:uid="{00000000-0005-0000-0000-00006D000000}"/>
    <cellStyle name="20% - Акцент2 17 2" xfId="118" xr:uid="{00000000-0005-0000-0000-00006E000000}"/>
    <cellStyle name="20% - Акцент2 18" xfId="119" xr:uid="{00000000-0005-0000-0000-00006F000000}"/>
    <cellStyle name="20% - Акцент2 18 2" xfId="120" xr:uid="{00000000-0005-0000-0000-000070000000}"/>
    <cellStyle name="20% - Акцент2 19" xfId="121" xr:uid="{00000000-0005-0000-0000-000071000000}"/>
    <cellStyle name="20% - Акцент2 19 2" xfId="122" xr:uid="{00000000-0005-0000-0000-000072000000}"/>
    <cellStyle name="20% - Акцент2 2" xfId="123" xr:uid="{00000000-0005-0000-0000-000073000000}"/>
    <cellStyle name="20% - Акцент2 2 2" xfId="124" xr:uid="{00000000-0005-0000-0000-000074000000}"/>
    <cellStyle name="20% - Акцент2 20" xfId="125" xr:uid="{00000000-0005-0000-0000-000075000000}"/>
    <cellStyle name="20% - Акцент2 20 2" xfId="126" xr:uid="{00000000-0005-0000-0000-000076000000}"/>
    <cellStyle name="20% - Акцент2 21" xfId="127" xr:uid="{00000000-0005-0000-0000-000077000000}"/>
    <cellStyle name="20% - Акцент2 21 2" xfId="128" xr:uid="{00000000-0005-0000-0000-000078000000}"/>
    <cellStyle name="20% - Акцент2 22" xfId="129" xr:uid="{00000000-0005-0000-0000-000079000000}"/>
    <cellStyle name="20% - Акцент2 22 2" xfId="130" xr:uid="{00000000-0005-0000-0000-00007A000000}"/>
    <cellStyle name="20% - Акцент2 23" xfId="131" xr:uid="{00000000-0005-0000-0000-00007B000000}"/>
    <cellStyle name="20% - Акцент2 23 2" xfId="132" xr:uid="{00000000-0005-0000-0000-00007C000000}"/>
    <cellStyle name="20% - Акцент2 24" xfId="133" xr:uid="{00000000-0005-0000-0000-00007D000000}"/>
    <cellStyle name="20% - Акцент2 24 2" xfId="134" xr:uid="{00000000-0005-0000-0000-00007E000000}"/>
    <cellStyle name="20% - Акцент2 25" xfId="135" xr:uid="{00000000-0005-0000-0000-00007F000000}"/>
    <cellStyle name="20% - Акцент2 25 2" xfId="136" xr:uid="{00000000-0005-0000-0000-000080000000}"/>
    <cellStyle name="20% - Акцент2 26" xfId="137" xr:uid="{00000000-0005-0000-0000-000081000000}"/>
    <cellStyle name="20% - Акцент2 26 2" xfId="138" xr:uid="{00000000-0005-0000-0000-000082000000}"/>
    <cellStyle name="20% - Акцент2 27" xfId="139" xr:uid="{00000000-0005-0000-0000-000083000000}"/>
    <cellStyle name="20% - Акцент2 27 2" xfId="140" xr:uid="{00000000-0005-0000-0000-000084000000}"/>
    <cellStyle name="20% - Акцент2 28" xfId="141" xr:uid="{00000000-0005-0000-0000-000085000000}"/>
    <cellStyle name="20% - Акцент2 28 2" xfId="142" xr:uid="{00000000-0005-0000-0000-000086000000}"/>
    <cellStyle name="20% - Акцент2 29" xfId="143" xr:uid="{00000000-0005-0000-0000-000087000000}"/>
    <cellStyle name="20% - Акцент2 29 2" xfId="144" xr:uid="{00000000-0005-0000-0000-000088000000}"/>
    <cellStyle name="20% - Акцент2 3" xfId="145" xr:uid="{00000000-0005-0000-0000-000089000000}"/>
    <cellStyle name="20% - Акцент2 3 2" xfId="146" xr:uid="{00000000-0005-0000-0000-00008A000000}"/>
    <cellStyle name="20% - Акцент2 30" xfId="147" xr:uid="{00000000-0005-0000-0000-00008B000000}"/>
    <cellStyle name="20% - Акцент2 30 2" xfId="148" xr:uid="{00000000-0005-0000-0000-00008C000000}"/>
    <cellStyle name="20% - Акцент2 31" xfId="149" xr:uid="{00000000-0005-0000-0000-00008D000000}"/>
    <cellStyle name="20% - Акцент2 31 2" xfId="150" xr:uid="{00000000-0005-0000-0000-00008E000000}"/>
    <cellStyle name="20% - Акцент2 32" xfId="151" xr:uid="{00000000-0005-0000-0000-00008F000000}"/>
    <cellStyle name="20% - Акцент2 32 2" xfId="152" xr:uid="{00000000-0005-0000-0000-000090000000}"/>
    <cellStyle name="20% - Акцент2 33" xfId="153" xr:uid="{00000000-0005-0000-0000-000091000000}"/>
    <cellStyle name="20% - Акцент2 33 2" xfId="154" xr:uid="{00000000-0005-0000-0000-000092000000}"/>
    <cellStyle name="20% - Акцент2 34" xfId="155" xr:uid="{00000000-0005-0000-0000-000093000000}"/>
    <cellStyle name="20% - Акцент2 34 2" xfId="156" xr:uid="{00000000-0005-0000-0000-000094000000}"/>
    <cellStyle name="20% - Акцент2 35" xfId="157" xr:uid="{00000000-0005-0000-0000-000095000000}"/>
    <cellStyle name="20% - Акцент2 35 2" xfId="158" xr:uid="{00000000-0005-0000-0000-000096000000}"/>
    <cellStyle name="20% - Акцент2 36" xfId="159" xr:uid="{00000000-0005-0000-0000-000097000000}"/>
    <cellStyle name="20% - Акцент2 36 2" xfId="160" xr:uid="{00000000-0005-0000-0000-000098000000}"/>
    <cellStyle name="20% - Акцент2 37" xfId="161" xr:uid="{00000000-0005-0000-0000-000099000000}"/>
    <cellStyle name="20% - Акцент2 37 2" xfId="162" xr:uid="{00000000-0005-0000-0000-00009A000000}"/>
    <cellStyle name="20% - Акцент2 38" xfId="163" xr:uid="{00000000-0005-0000-0000-00009B000000}"/>
    <cellStyle name="20% - Акцент2 38 2" xfId="164" xr:uid="{00000000-0005-0000-0000-00009C000000}"/>
    <cellStyle name="20% - Акцент2 39" xfId="165" xr:uid="{00000000-0005-0000-0000-00009D000000}"/>
    <cellStyle name="20% - Акцент2 39 2" xfId="166" xr:uid="{00000000-0005-0000-0000-00009E000000}"/>
    <cellStyle name="20% - Акцент2 4" xfId="167" xr:uid="{00000000-0005-0000-0000-00009F000000}"/>
    <cellStyle name="20% - Акцент2 4 2" xfId="168" xr:uid="{00000000-0005-0000-0000-0000A0000000}"/>
    <cellStyle name="20% - Акцент2 40" xfId="169" xr:uid="{00000000-0005-0000-0000-0000A1000000}"/>
    <cellStyle name="20% - Акцент2 40 2" xfId="170" xr:uid="{00000000-0005-0000-0000-0000A2000000}"/>
    <cellStyle name="20% - Акцент2 41" xfId="171" xr:uid="{00000000-0005-0000-0000-0000A3000000}"/>
    <cellStyle name="20% - Акцент2 41 2" xfId="172" xr:uid="{00000000-0005-0000-0000-0000A4000000}"/>
    <cellStyle name="20% - Акцент2 42" xfId="173" xr:uid="{00000000-0005-0000-0000-0000A5000000}"/>
    <cellStyle name="20% - Акцент2 42 2" xfId="174" xr:uid="{00000000-0005-0000-0000-0000A6000000}"/>
    <cellStyle name="20% - Акцент2 43" xfId="175" xr:uid="{00000000-0005-0000-0000-0000A7000000}"/>
    <cellStyle name="20% - Акцент2 43 2" xfId="176" xr:uid="{00000000-0005-0000-0000-0000A8000000}"/>
    <cellStyle name="20% - Акцент2 44" xfId="177" xr:uid="{00000000-0005-0000-0000-0000A9000000}"/>
    <cellStyle name="20% - Акцент2 44 2" xfId="178" xr:uid="{00000000-0005-0000-0000-0000AA000000}"/>
    <cellStyle name="20% - Акцент2 45" xfId="179" xr:uid="{00000000-0005-0000-0000-0000AB000000}"/>
    <cellStyle name="20% - Акцент2 45 2" xfId="180" xr:uid="{00000000-0005-0000-0000-0000AC000000}"/>
    <cellStyle name="20% - Акцент2 46" xfId="181" xr:uid="{00000000-0005-0000-0000-0000AD000000}"/>
    <cellStyle name="20% - Акцент2 46 2" xfId="182" xr:uid="{00000000-0005-0000-0000-0000AE000000}"/>
    <cellStyle name="20% - Акцент2 47" xfId="183" xr:uid="{00000000-0005-0000-0000-0000AF000000}"/>
    <cellStyle name="20% - Акцент2 47 2" xfId="184" xr:uid="{00000000-0005-0000-0000-0000B0000000}"/>
    <cellStyle name="20% - Акцент2 48" xfId="185" xr:uid="{00000000-0005-0000-0000-0000B1000000}"/>
    <cellStyle name="20% - Акцент2 48 2" xfId="186" xr:uid="{00000000-0005-0000-0000-0000B2000000}"/>
    <cellStyle name="20% - Акцент2 49" xfId="102" xr:uid="{00000000-0005-0000-0000-0000B3000000}"/>
    <cellStyle name="20% - Акцент2 5" xfId="187" xr:uid="{00000000-0005-0000-0000-0000B4000000}"/>
    <cellStyle name="20% - Акцент2 5 2" xfId="188" xr:uid="{00000000-0005-0000-0000-0000B5000000}"/>
    <cellStyle name="20% - Акцент2 6" xfId="189" xr:uid="{00000000-0005-0000-0000-0000B6000000}"/>
    <cellStyle name="20% - Акцент2 6 2" xfId="190" xr:uid="{00000000-0005-0000-0000-0000B7000000}"/>
    <cellStyle name="20% - Акцент2 7" xfId="191" xr:uid="{00000000-0005-0000-0000-0000B8000000}"/>
    <cellStyle name="20% - Акцент2 7 2" xfId="192" xr:uid="{00000000-0005-0000-0000-0000B9000000}"/>
    <cellStyle name="20% - Акцент2 8" xfId="193" xr:uid="{00000000-0005-0000-0000-0000BA000000}"/>
    <cellStyle name="20% - Акцент2 8 2" xfId="194" xr:uid="{00000000-0005-0000-0000-0000BB000000}"/>
    <cellStyle name="20% - Акцент2 9" xfId="195" xr:uid="{00000000-0005-0000-0000-0000BC000000}"/>
    <cellStyle name="20% - Акцент2 9 2" xfId="196" xr:uid="{00000000-0005-0000-0000-0000BD000000}"/>
    <cellStyle name="20% - Акцент3 10" xfId="198" xr:uid="{00000000-0005-0000-0000-0000BE000000}"/>
    <cellStyle name="20% - Акцент3 10 2" xfId="199" xr:uid="{00000000-0005-0000-0000-0000BF000000}"/>
    <cellStyle name="20% - Акцент3 11" xfId="200" xr:uid="{00000000-0005-0000-0000-0000C0000000}"/>
    <cellStyle name="20% - Акцент3 11 2" xfId="201" xr:uid="{00000000-0005-0000-0000-0000C1000000}"/>
    <cellStyle name="20% - Акцент3 12" xfId="202" xr:uid="{00000000-0005-0000-0000-0000C2000000}"/>
    <cellStyle name="20% - Акцент3 12 2" xfId="203" xr:uid="{00000000-0005-0000-0000-0000C3000000}"/>
    <cellStyle name="20% - Акцент3 13" xfId="204" xr:uid="{00000000-0005-0000-0000-0000C4000000}"/>
    <cellStyle name="20% - Акцент3 13 2" xfId="205" xr:uid="{00000000-0005-0000-0000-0000C5000000}"/>
    <cellStyle name="20% - Акцент3 14" xfId="206" xr:uid="{00000000-0005-0000-0000-0000C6000000}"/>
    <cellStyle name="20% - Акцент3 14 2" xfId="207" xr:uid="{00000000-0005-0000-0000-0000C7000000}"/>
    <cellStyle name="20% - Акцент3 15" xfId="208" xr:uid="{00000000-0005-0000-0000-0000C8000000}"/>
    <cellStyle name="20% - Акцент3 15 2" xfId="209" xr:uid="{00000000-0005-0000-0000-0000C9000000}"/>
    <cellStyle name="20% - Акцент3 16" xfId="210" xr:uid="{00000000-0005-0000-0000-0000CA000000}"/>
    <cellStyle name="20% - Акцент3 16 2" xfId="211" xr:uid="{00000000-0005-0000-0000-0000CB000000}"/>
    <cellStyle name="20% - Акцент3 17" xfId="212" xr:uid="{00000000-0005-0000-0000-0000CC000000}"/>
    <cellStyle name="20% - Акцент3 17 2" xfId="213" xr:uid="{00000000-0005-0000-0000-0000CD000000}"/>
    <cellStyle name="20% - Акцент3 18" xfId="214" xr:uid="{00000000-0005-0000-0000-0000CE000000}"/>
    <cellStyle name="20% - Акцент3 18 2" xfId="215" xr:uid="{00000000-0005-0000-0000-0000CF000000}"/>
    <cellStyle name="20% - Акцент3 19" xfId="216" xr:uid="{00000000-0005-0000-0000-0000D0000000}"/>
    <cellStyle name="20% - Акцент3 19 2" xfId="217" xr:uid="{00000000-0005-0000-0000-0000D1000000}"/>
    <cellStyle name="20% - Акцент3 2" xfId="218" xr:uid="{00000000-0005-0000-0000-0000D2000000}"/>
    <cellStyle name="20% - Акцент3 2 2" xfId="219" xr:uid="{00000000-0005-0000-0000-0000D3000000}"/>
    <cellStyle name="20% - Акцент3 20" xfId="220" xr:uid="{00000000-0005-0000-0000-0000D4000000}"/>
    <cellStyle name="20% - Акцент3 20 2" xfId="221" xr:uid="{00000000-0005-0000-0000-0000D5000000}"/>
    <cellStyle name="20% - Акцент3 21" xfId="222" xr:uid="{00000000-0005-0000-0000-0000D6000000}"/>
    <cellStyle name="20% - Акцент3 21 2" xfId="223" xr:uid="{00000000-0005-0000-0000-0000D7000000}"/>
    <cellStyle name="20% - Акцент3 22" xfId="224" xr:uid="{00000000-0005-0000-0000-0000D8000000}"/>
    <cellStyle name="20% - Акцент3 22 2" xfId="225" xr:uid="{00000000-0005-0000-0000-0000D9000000}"/>
    <cellStyle name="20% - Акцент3 23" xfId="226" xr:uid="{00000000-0005-0000-0000-0000DA000000}"/>
    <cellStyle name="20% - Акцент3 23 2" xfId="227" xr:uid="{00000000-0005-0000-0000-0000DB000000}"/>
    <cellStyle name="20% - Акцент3 24" xfId="228" xr:uid="{00000000-0005-0000-0000-0000DC000000}"/>
    <cellStyle name="20% - Акцент3 24 2" xfId="229" xr:uid="{00000000-0005-0000-0000-0000DD000000}"/>
    <cellStyle name="20% - Акцент3 25" xfId="230" xr:uid="{00000000-0005-0000-0000-0000DE000000}"/>
    <cellStyle name="20% - Акцент3 25 2" xfId="231" xr:uid="{00000000-0005-0000-0000-0000DF000000}"/>
    <cellStyle name="20% - Акцент3 26" xfId="232" xr:uid="{00000000-0005-0000-0000-0000E0000000}"/>
    <cellStyle name="20% - Акцент3 26 2" xfId="233" xr:uid="{00000000-0005-0000-0000-0000E1000000}"/>
    <cellStyle name="20% - Акцент3 27" xfId="234" xr:uid="{00000000-0005-0000-0000-0000E2000000}"/>
    <cellStyle name="20% - Акцент3 27 2" xfId="235" xr:uid="{00000000-0005-0000-0000-0000E3000000}"/>
    <cellStyle name="20% - Акцент3 28" xfId="236" xr:uid="{00000000-0005-0000-0000-0000E4000000}"/>
    <cellStyle name="20% - Акцент3 28 2" xfId="237" xr:uid="{00000000-0005-0000-0000-0000E5000000}"/>
    <cellStyle name="20% - Акцент3 29" xfId="238" xr:uid="{00000000-0005-0000-0000-0000E6000000}"/>
    <cellStyle name="20% - Акцент3 29 2" xfId="239" xr:uid="{00000000-0005-0000-0000-0000E7000000}"/>
    <cellStyle name="20% - Акцент3 3" xfId="240" xr:uid="{00000000-0005-0000-0000-0000E8000000}"/>
    <cellStyle name="20% - Акцент3 3 2" xfId="241" xr:uid="{00000000-0005-0000-0000-0000E9000000}"/>
    <cellStyle name="20% - Акцент3 30" xfId="242" xr:uid="{00000000-0005-0000-0000-0000EA000000}"/>
    <cellStyle name="20% - Акцент3 30 2" xfId="243" xr:uid="{00000000-0005-0000-0000-0000EB000000}"/>
    <cellStyle name="20% - Акцент3 31" xfId="244" xr:uid="{00000000-0005-0000-0000-0000EC000000}"/>
    <cellStyle name="20% - Акцент3 31 2" xfId="245" xr:uid="{00000000-0005-0000-0000-0000ED000000}"/>
    <cellStyle name="20% - Акцент3 32" xfId="246" xr:uid="{00000000-0005-0000-0000-0000EE000000}"/>
    <cellStyle name="20% - Акцент3 32 2" xfId="247" xr:uid="{00000000-0005-0000-0000-0000EF000000}"/>
    <cellStyle name="20% - Акцент3 33" xfId="248" xr:uid="{00000000-0005-0000-0000-0000F0000000}"/>
    <cellStyle name="20% - Акцент3 33 2" xfId="249" xr:uid="{00000000-0005-0000-0000-0000F1000000}"/>
    <cellStyle name="20% - Акцент3 34" xfId="250" xr:uid="{00000000-0005-0000-0000-0000F2000000}"/>
    <cellStyle name="20% - Акцент3 34 2" xfId="251" xr:uid="{00000000-0005-0000-0000-0000F3000000}"/>
    <cellStyle name="20% - Акцент3 35" xfId="252" xr:uid="{00000000-0005-0000-0000-0000F4000000}"/>
    <cellStyle name="20% - Акцент3 35 2" xfId="253" xr:uid="{00000000-0005-0000-0000-0000F5000000}"/>
    <cellStyle name="20% - Акцент3 36" xfId="254" xr:uid="{00000000-0005-0000-0000-0000F6000000}"/>
    <cellStyle name="20% - Акцент3 36 2" xfId="255" xr:uid="{00000000-0005-0000-0000-0000F7000000}"/>
    <cellStyle name="20% - Акцент3 37" xfId="256" xr:uid="{00000000-0005-0000-0000-0000F8000000}"/>
    <cellStyle name="20% - Акцент3 37 2" xfId="257" xr:uid="{00000000-0005-0000-0000-0000F9000000}"/>
    <cellStyle name="20% - Акцент3 38" xfId="258" xr:uid="{00000000-0005-0000-0000-0000FA000000}"/>
    <cellStyle name="20% - Акцент3 38 2" xfId="259" xr:uid="{00000000-0005-0000-0000-0000FB000000}"/>
    <cellStyle name="20% - Акцент3 39" xfId="260" xr:uid="{00000000-0005-0000-0000-0000FC000000}"/>
    <cellStyle name="20% - Акцент3 39 2" xfId="261" xr:uid="{00000000-0005-0000-0000-0000FD000000}"/>
    <cellStyle name="20% - Акцент3 4" xfId="262" xr:uid="{00000000-0005-0000-0000-0000FE000000}"/>
    <cellStyle name="20% - Акцент3 4 2" xfId="263" xr:uid="{00000000-0005-0000-0000-0000FF000000}"/>
    <cellStyle name="20% - Акцент3 40" xfId="264" xr:uid="{00000000-0005-0000-0000-000000010000}"/>
    <cellStyle name="20% - Акцент3 40 2" xfId="265" xr:uid="{00000000-0005-0000-0000-000001010000}"/>
    <cellStyle name="20% - Акцент3 41" xfId="266" xr:uid="{00000000-0005-0000-0000-000002010000}"/>
    <cellStyle name="20% - Акцент3 41 2" xfId="267" xr:uid="{00000000-0005-0000-0000-000003010000}"/>
    <cellStyle name="20% - Акцент3 42" xfId="268" xr:uid="{00000000-0005-0000-0000-000004010000}"/>
    <cellStyle name="20% - Акцент3 42 2" xfId="269" xr:uid="{00000000-0005-0000-0000-000005010000}"/>
    <cellStyle name="20% - Акцент3 43" xfId="270" xr:uid="{00000000-0005-0000-0000-000006010000}"/>
    <cellStyle name="20% - Акцент3 43 2" xfId="271" xr:uid="{00000000-0005-0000-0000-000007010000}"/>
    <cellStyle name="20% - Акцент3 44" xfId="272" xr:uid="{00000000-0005-0000-0000-000008010000}"/>
    <cellStyle name="20% - Акцент3 44 2" xfId="273" xr:uid="{00000000-0005-0000-0000-000009010000}"/>
    <cellStyle name="20% - Акцент3 45" xfId="274" xr:uid="{00000000-0005-0000-0000-00000A010000}"/>
    <cellStyle name="20% - Акцент3 45 2" xfId="275" xr:uid="{00000000-0005-0000-0000-00000B010000}"/>
    <cellStyle name="20% - Акцент3 46" xfId="276" xr:uid="{00000000-0005-0000-0000-00000C010000}"/>
    <cellStyle name="20% - Акцент3 46 2" xfId="277" xr:uid="{00000000-0005-0000-0000-00000D010000}"/>
    <cellStyle name="20% - Акцент3 47" xfId="278" xr:uid="{00000000-0005-0000-0000-00000E010000}"/>
    <cellStyle name="20% - Акцент3 47 2" xfId="279" xr:uid="{00000000-0005-0000-0000-00000F010000}"/>
    <cellStyle name="20% - Акцент3 48" xfId="280" xr:uid="{00000000-0005-0000-0000-000010010000}"/>
    <cellStyle name="20% - Акцент3 48 2" xfId="281" xr:uid="{00000000-0005-0000-0000-000011010000}"/>
    <cellStyle name="20% - Акцент3 49" xfId="197" xr:uid="{00000000-0005-0000-0000-000012010000}"/>
    <cellStyle name="20% - Акцент3 5" xfId="282" xr:uid="{00000000-0005-0000-0000-000013010000}"/>
    <cellStyle name="20% - Акцент3 5 2" xfId="283" xr:uid="{00000000-0005-0000-0000-000014010000}"/>
    <cellStyle name="20% - Акцент3 6" xfId="284" xr:uid="{00000000-0005-0000-0000-000015010000}"/>
    <cellStyle name="20% - Акцент3 6 2" xfId="285" xr:uid="{00000000-0005-0000-0000-000016010000}"/>
    <cellStyle name="20% - Акцент3 7" xfId="286" xr:uid="{00000000-0005-0000-0000-000017010000}"/>
    <cellStyle name="20% - Акцент3 7 2" xfId="287" xr:uid="{00000000-0005-0000-0000-000018010000}"/>
    <cellStyle name="20% - Акцент3 8" xfId="288" xr:uid="{00000000-0005-0000-0000-000019010000}"/>
    <cellStyle name="20% - Акцент3 8 2" xfId="289" xr:uid="{00000000-0005-0000-0000-00001A010000}"/>
    <cellStyle name="20% - Акцент3 9" xfId="290" xr:uid="{00000000-0005-0000-0000-00001B010000}"/>
    <cellStyle name="20% - Акцент3 9 2" xfId="291" xr:uid="{00000000-0005-0000-0000-00001C010000}"/>
    <cellStyle name="20% - Акцент4 10" xfId="293" xr:uid="{00000000-0005-0000-0000-00001D010000}"/>
    <cellStyle name="20% - Акцент4 10 2" xfId="294" xr:uid="{00000000-0005-0000-0000-00001E010000}"/>
    <cellStyle name="20% - Акцент4 11" xfId="295" xr:uid="{00000000-0005-0000-0000-00001F010000}"/>
    <cellStyle name="20% - Акцент4 11 2" xfId="296" xr:uid="{00000000-0005-0000-0000-000020010000}"/>
    <cellStyle name="20% - Акцент4 12" xfId="297" xr:uid="{00000000-0005-0000-0000-000021010000}"/>
    <cellStyle name="20% - Акцент4 12 2" xfId="298" xr:uid="{00000000-0005-0000-0000-000022010000}"/>
    <cellStyle name="20% - Акцент4 13" xfId="299" xr:uid="{00000000-0005-0000-0000-000023010000}"/>
    <cellStyle name="20% - Акцент4 13 2" xfId="300" xr:uid="{00000000-0005-0000-0000-000024010000}"/>
    <cellStyle name="20% - Акцент4 14" xfId="301" xr:uid="{00000000-0005-0000-0000-000025010000}"/>
    <cellStyle name="20% - Акцент4 14 2" xfId="302" xr:uid="{00000000-0005-0000-0000-000026010000}"/>
    <cellStyle name="20% - Акцент4 15" xfId="303" xr:uid="{00000000-0005-0000-0000-000027010000}"/>
    <cellStyle name="20% - Акцент4 15 2" xfId="304" xr:uid="{00000000-0005-0000-0000-000028010000}"/>
    <cellStyle name="20% - Акцент4 16" xfId="305" xr:uid="{00000000-0005-0000-0000-000029010000}"/>
    <cellStyle name="20% - Акцент4 16 2" xfId="306" xr:uid="{00000000-0005-0000-0000-00002A010000}"/>
    <cellStyle name="20% - Акцент4 17" xfId="307" xr:uid="{00000000-0005-0000-0000-00002B010000}"/>
    <cellStyle name="20% - Акцент4 17 2" xfId="308" xr:uid="{00000000-0005-0000-0000-00002C010000}"/>
    <cellStyle name="20% - Акцент4 18" xfId="309" xr:uid="{00000000-0005-0000-0000-00002D010000}"/>
    <cellStyle name="20% - Акцент4 18 2" xfId="310" xr:uid="{00000000-0005-0000-0000-00002E010000}"/>
    <cellStyle name="20% - Акцент4 19" xfId="311" xr:uid="{00000000-0005-0000-0000-00002F010000}"/>
    <cellStyle name="20% - Акцент4 19 2" xfId="312" xr:uid="{00000000-0005-0000-0000-000030010000}"/>
    <cellStyle name="20% - Акцент4 2" xfId="313" xr:uid="{00000000-0005-0000-0000-000031010000}"/>
    <cellStyle name="20% - Акцент4 2 2" xfId="314" xr:uid="{00000000-0005-0000-0000-000032010000}"/>
    <cellStyle name="20% - Акцент4 20" xfId="315" xr:uid="{00000000-0005-0000-0000-000033010000}"/>
    <cellStyle name="20% - Акцент4 20 2" xfId="316" xr:uid="{00000000-0005-0000-0000-000034010000}"/>
    <cellStyle name="20% - Акцент4 21" xfId="317" xr:uid="{00000000-0005-0000-0000-000035010000}"/>
    <cellStyle name="20% - Акцент4 21 2" xfId="318" xr:uid="{00000000-0005-0000-0000-000036010000}"/>
    <cellStyle name="20% - Акцент4 22" xfId="319" xr:uid="{00000000-0005-0000-0000-000037010000}"/>
    <cellStyle name="20% - Акцент4 22 2" xfId="320" xr:uid="{00000000-0005-0000-0000-000038010000}"/>
    <cellStyle name="20% - Акцент4 23" xfId="321" xr:uid="{00000000-0005-0000-0000-000039010000}"/>
    <cellStyle name="20% - Акцент4 23 2" xfId="322" xr:uid="{00000000-0005-0000-0000-00003A010000}"/>
    <cellStyle name="20% - Акцент4 24" xfId="323" xr:uid="{00000000-0005-0000-0000-00003B010000}"/>
    <cellStyle name="20% - Акцент4 24 2" xfId="324" xr:uid="{00000000-0005-0000-0000-00003C010000}"/>
    <cellStyle name="20% - Акцент4 25" xfId="325" xr:uid="{00000000-0005-0000-0000-00003D010000}"/>
    <cellStyle name="20% - Акцент4 25 2" xfId="326" xr:uid="{00000000-0005-0000-0000-00003E010000}"/>
    <cellStyle name="20% - Акцент4 26" xfId="327" xr:uid="{00000000-0005-0000-0000-00003F010000}"/>
    <cellStyle name="20% - Акцент4 26 2" xfId="328" xr:uid="{00000000-0005-0000-0000-000040010000}"/>
    <cellStyle name="20% - Акцент4 27" xfId="329" xr:uid="{00000000-0005-0000-0000-000041010000}"/>
    <cellStyle name="20% - Акцент4 27 2" xfId="330" xr:uid="{00000000-0005-0000-0000-000042010000}"/>
    <cellStyle name="20% - Акцент4 28" xfId="331" xr:uid="{00000000-0005-0000-0000-000043010000}"/>
    <cellStyle name="20% - Акцент4 28 2" xfId="332" xr:uid="{00000000-0005-0000-0000-000044010000}"/>
    <cellStyle name="20% - Акцент4 29" xfId="333" xr:uid="{00000000-0005-0000-0000-000045010000}"/>
    <cellStyle name="20% - Акцент4 29 2" xfId="334" xr:uid="{00000000-0005-0000-0000-000046010000}"/>
    <cellStyle name="20% - Акцент4 3" xfId="335" xr:uid="{00000000-0005-0000-0000-000047010000}"/>
    <cellStyle name="20% - Акцент4 3 2" xfId="336" xr:uid="{00000000-0005-0000-0000-000048010000}"/>
    <cellStyle name="20% - Акцент4 30" xfId="337" xr:uid="{00000000-0005-0000-0000-000049010000}"/>
    <cellStyle name="20% - Акцент4 30 2" xfId="338" xr:uid="{00000000-0005-0000-0000-00004A010000}"/>
    <cellStyle name="20% - Акцент4 31" xfId="339" xr:uid="{00000000-0005-0000-0000-00004B010000}"/>
    <cellStyle name="20% - Акцент4 31 2" xfId="340" xr:uid="{00000000-0005-0000-0000-00004C010000}"/>
    <cellStyle name="20% - Акцент4 32" xfId="341" xr:uid="{00000000-0005-0000-0000-00004D010000}"/>
    <cellStyle name="20% - Акцент4 32 2" xfId="342" xr:uid="{00000000-0005-0000-0000-00004E010000}"/>
    <cellStyle name="20% - Акцент4 33" xfId="343" xr:uid="{00000000-0005-0000-0000-00004F010000}"/>
    <cellStyle name="20% - Акцент4 33 2" xfId="344" xr:uid="{00000000-0005-0000-0000-000050010000}"/>
    <cellStyle name="20% - Акцент4 34" xfId="345" xr:uid="{00000000-0005-0000-0000-000051010000}"/>
    <cellStyle name="20% - Акцент4 34 2" xfId="346" xr:uid="{00000000-0005-0000-0000-000052010000}"/>
    <cellStyle name="20% - Акцент4 35" xfId="347" xr:uid="{00000000-0005-0000-0000-000053010000}"/>
    <cellStyle name="20% - Акцент4 35 2" xfId="348" xr:uid="{00000000-0005-0000-0000-000054010000}"/>
    <cellStyle name="20% - Акцент4 36" xfId="349" xr:uid="{00000000-0005-0000-0000-000055010000}"/>
    <cellStyle name="20% - Акцент4 36 2" xfId="350" xr:uid="{00000000-0005-0000-0000-000056010000}"/>
    <cellStyle name="20% - Акцент4 37" xfId="351" xr:uid="{00000000-0005-0000-0000-000057010000}"/>
    <cellStyle name="20% - Акцент4 37 2" xfId="352" xr:uid="{00000000-0005-0000-0000-000058010000}"/>
    <cellStyle name="20% - Акцент4 38" xfId="353" xr:uid="{00000000-0005-0000-0000-000059010000}"/>
    <cellStyle name="20% - Акцент4 38 2" xfId="354" xr:uid="{00000000-0005-0000-0000-00005A010000}"/>
    <cellStyle name="20% - Акцент4 39" xfId="355" xr:uid="{00000000-0005-0000-0000-00005B010000}"/>
    <cellStyle name="20% - Акцент4 39 2" xfId="356" xr:uid="{00000000-0005-0000-0000-00005C010000}"/>
    <cellStyle name="20% - Акцент4 4" xfId="357" xr:uid="{00000000-0005-0000-0000-00005D010000}"/>
    <cellStyle name="20% - Акцент4 4 2" xfId="358" xr:uid="{00000000-0005-0000-0000-00005E010000}"/>
    <cellStyle name="20% - Акцент4 40" xfId="359" xr:uid="{00000000-0005-0000-0000-00005F010000}"/>
    <cellStyle name="20% - Акцент4 40 2" xfId="360" xr:uid="{00000000-0005-0000-0000-000060010000}"/>
    <cellStyle name="20% - Акцент4 41" xfId="361" xr:uid="{00000000-0005-0000-0000-000061010000}"/>
    <cellStyle name="20% - Акцент4 41 2" xfId="362" xr:uid="{00000000-0005-0000-0000-000062010000}"/>
    <cellStyle name="20% - Акцент4 42" xfId="363" xr:uid="{00000000-0005-0000-0000-000063010000}"/>
    <cellStyle name="20% - Акцент4 42 2" xfId="364" xr:uid="{00000000-0005-0000-0000-000064010000}"/>
    <cellStyle name="20% - Акцент4 43" xfId="365" xr:uid="{00000000-0005-0000-0000-000065010000}"/>
    <cellStyle name="20% - Акцент4 43 2" xfId="366" xr:uid="{00000000-0005-0000-0000-000066010000}"/>
    <cellStyle name="20% - Акцент4 44" xfId="367" xr:uid="{00000000-0005-0000-0000-000067010000}"/>
    <cellStyle name="20% - Акцент4 44 2" xfId="368" xr:uid="{00000000-0005-0000-0000-000068010000}"/>
    <cellStyle name="20% - Акцент4 45" xfId="369" xr:uid="{00000000-0005-0000-0000-000069010000}"/>
    <cellStyle name="20% - Акцент4 45 2" xfId="370" xr:uid="{00000000-0005-0000-0000-00006A010000}"/>
    <cellStyle name="20% - Акцент4 46" xfId="371" xr:uid="{00000000-0005-0000-0000-00006B010000}"/>
    <cellStyle name="20% - Акцент4 46 2" xfId="372" xr:uid="{00000000-0005-0000-0000-00006C010000}"/>
    <cellStyle name="20% - Акцент4 47" xfId="373" xr:uid="{00000000-0005-0000-0000-00006D010000}"/>
    <cellStyle name="20% - Акцент4 47 2" xfId="374" xr:uid="{00000000-0005-0000-0000-00006E010000}"/>
    <cellStyle name="20% - Акцент4 48" xfId="375" xr:uid="{00000000-0005-0000-0000-00006F010000}"/>
    <cellStyle name="20% - Акцент4 48 2" xfId="376" xr:uid="{00000000-0005-0000-0000-000070010000}"/>
    <cellStyle name="20% - Акцент4 49" xfId="292" xr:uid="{00000000-0005-0000-0000-000071010000}"/>
    <cellStyle name="20% - Акцент4 5" xfId="377" xr:uid="{00000000-0005-0000-0000-000072010000}"/>
    <cellStyle name="20% - Акцент4 5 2" xfId="378" xr:uid="{00000000-0005-0000-0000-000073010000}"/>
    <cellStyle name="20% - Акцент4 6" xfId="379" xr:uid="{00000000-0005-0000-0000-000074010000}"/>
    <cellStyle name="20% - Акцент4 6 2" xfId="380" xr:uid="{00000000-0005-0000-0000-000075010000}"/>
    <cellStyle name="20% - Акцент4 7" xfId="381" xr:uid="{00000000-0005-0000-0000-000076010000}"/>
    <cellStyle name="20% - Акцент4 7 2" xfId="382" xr:uid="{00000000-0005-0000-0000-000077010000}"/>
    <cellStyle name="20% - Акцент4 8" xfId="383" xr:uid="{00000000-0005-0000-0000-000078010000}"/>
    <cellStyle name="20% - Акцент4 8 2" xfId="384" xr:uid="{00000000-0005-0000-0000-000079010000}"/>
    <cellStyle name="20% - Акцент4 9" xfId="385" xr:uid="{00000000-0005-0000-0000-00007A010000}"/>
    <cellStyle name="20% - Акцент4 9 2" xfId="386" xr:uid="{00000000-0005-0000-0000-00007B010000}"/>
    <cellStyle name="20% - Акцент5 10" xfId="388" xr:uid="{00000000-0005-0000-0000-00007C010000}"/>
    <cellStyle name="20% - Акцент5 10 2" xfId="389" xr:uid="{00000000-0005-0000-0000-00007D010000}"/>
    <cellStyle name="20% - Акцент5 11" xfId="390" xr:uid="{00000000-0005-0000-0000-00007E010000}"/>
    <cellStyle name="20% - Акцент5 11 2" xfId="391" xr:uid="{00000000-0005-0000-0000-00007F010000}"/>
    <cellStyle name="20% - Акцент5 12" xfId="392" xr:uid="{00000000-0005-0000-0000-000080010000}"/>
    <cellStyle name="20% - Акцент5 12 2" xfId="393" xr:uid="{00000000-0005-0000-0000-000081010000}"/>
    <cellStyle name="20% - Акцент5 13" xfId="394" xr:uid="{00000000-0005-0000-0000-000082010000}"/>
    <cellStyle name="20% - Акцент5 13 2" xfId="395" xr:uid="{00000000-0005-0000-0000-000083010000}"/>
    <cellStyle name="20% - Акцент5 14" xfId="396" xr:uid="{00000000-0005-0000-0000-000084010000}"/>
    <cellStyle name="20% - Акцент5 14 2" xfId="397" xr:uid="{00000000-0005-0000-0000-000085010000}"/>
    <cellStyle name="20% - Акцент5 15" xfId="398" xr:uid="{00000000-0005-0000-0000-000086010000}"/>
    <cellStyle name="20% - Акцент5 15 2" xfId="399" xr:uid="{00000000-0005-0000-0000-000087010000}"/>
    <cellStyle name="20% - Акцент5 16" xfId="400" xr:uid="{00000000-0005-0000-0000-000088010000}"/>
    <cellStyle name="20% - Акцент5 16 2" xfId="401" xr:uid="{00000000-0005-0000-0000-000089010000}"/>
    <cellStyle name="20% - Акцент5 17" xfId="402" xr:uid="{00000000-0005-0000-0000-00008A010000}"/>
    <cellStyle name="20% - Акцент5 17 2" xfId="403" xr:uid="{00000000-0005-0000-0000-00008B010000}"/>
    <cellStyle name="20% - Акцент5 18" xfId="404" xr:uid="{00000000-0005-0000-0000-00008C010000}"/>
    <cellStyle name="20% - Акцент5 18 2" xfId="405" xr:uid="{00000000-0005-0000-0000-00008D010000}"/>
    <cellStyle name="20% - Акцент5 19" xfId="406" xr:uid="{00000000-0005-0000-0000-00008E010000}"/>
    <cellStyle name="20% - Акцент5 19 2" xfId="407" xr:uid="{00000000-0005-0000-0000-00008F010000}"/>
    <cellStyle name="20% - Акцент5 2" xfId="408" xr:uid="{00000000-0005-0000-0000-000090010000}"/>
    <cellStyle name="20% - Акцент5 2 2" xfId="409" xr:uid="{00000000-0005-0000-0000-000091010000}"/>
    <cellStyle name="20% - Акцент5 20" xfId="410" xr:uid="{00000000-0005-0000-0000-000092010000}"/>
    <cellStyle name="20% - Акцент5 20 2" xfId="411" xr:uid="{00000000-0005-0000-0000-000093010000}"/>
    <cellStyle name="20% - Акцент5 21" xfId="412" xr:uid="{00000000-0005-0000-0000-000094010000}"/>
    <cellStyle name="20% - Акцент5 21 2" xfId="413" xr:uid="{00000000-0005-0000-0000-000095010000}"/>
    <cellStyle name="20% - Акцент5 22" xfId="414" xr:uid="{00000000-0005-0000-0000-000096010000}"/>
    <cellStyle name="20% - Акцент5 22 2" xfId="415" xr:uid="{00000000-0005-0000-0000-000097010000}"/>
    <cellStyle name="20% - Акцент5 23" xfId="416" xr:uid="{00000000-0005-0000-0000-000098010000}"/>
    <cellStyle name="20% - Акцент5 23 2" xfId="417" xr:uid="{00000000-0005-0000-0000-000099010000}"/>
    <cellStyle name="20% - Акцент5 24" xfId="418" xr:uid="{00000000-0005-0000-0000-00009A010000}"/>
    <cellStyle name="20% - Акцент5 24 2" xfId="419" xr:uid="{00000000-0005-0000-0000-00009B010000}"/>
    <cellStyle name="20% - Акцент5 25" xfId="420" xr:uid="{00000000-0005-0000-0000-00009C010000}"/>
    <cellStyle name="20% - Акцент5 25 2" xfId="421" xr:uid="{00000000-0005-0000-0000-00009D010000}"/>
    <cellStyle name="20% - Акцент5 26" xfId="422" xr:uid="{00000000-0005-0000-0000-00009E010000}"/>
    <cellStyle name="20% - Акцент5 26 2" xfId="423" xr:uid="{00000000-0005-0000-0000-00009F010000}"/>
    <cellStyle name="20% - Акцент5 27" xfId="424" xr:uid="{00000000-0005-0000-0000-0000A0010000}"/>
    <cellStyle name="20% - Акцент5 27 2" xfId="425" xr:uid="{00000000-0005-0000-0000-0000A1010000}"/>
    <cellStyle name="20% - Акцент5 28" xfId="426" xr:uid="{00000000-0005-0000-0000-0000A2010000}"/>
    <cellStyle name="20% - Акцент5 28 2" xfId="427" xr:uid="{00000000-0005-0000-0000-0000A3010000}"/>
    <cellStyle name="20% - Акцент5 29" xfId="428" xr:uid="{00000000-0005-0000-0000-0000A4010000}"/>
    <cellStyle name="20% - Акцент5 29 2" xfId="429" xr:uid="{00000000-0005-0000-0000-0000A5010000}"/>
    <cellStyle name="20% - Акцент5 3" xfId="430" xr:uid="{00000000-0005-0000-0000-0000A6010000}"/>
    <cellStyle name="20% - Акцент5 3 2" xfId="431" xr:uid="{00000000-0005-0000-0000-0000A7010000}"/>
    <cellStyle name="20% - Акцент5 30" xfId="432" xr:uid="{00000000-0005-0000-0000-0000A8010000}"/>
    <cellStyle name="20% - Акцент5 30 2" xfId="433" xr:uid="{00000000-0005-0000-0000-0000A9010000}"/>
    <cellStyle name="20% - Акцент5 31" xfId="434" xr:uid="{00000000-0005-0000-0000-0000AA010000}"/>
    <cellStyle name="20% - Акцент5 31 2" xfId="435" xr:uid="{00000000-0005-0000-0000-0000AB010000}"/>
    <cellStyle name="20% - Акцент5 32" xfId="436" xr:uid="{00000000-0005-0000-0000-0000AC010000}"/>
    <cellStyle name="20% - Акцент5 32 2" xfId="437" xr:uid="{00000000-0005-0000-0000-0000AD010000}"/>
    <cellStyle name="20% - Акцент5 33" xfId="438" xr:uid="{00000000-0005-0000-0000-0000AE010000}"/>
    <cellStyle name="20% - Акцент5 33 2" xfId="439" xr:uid="{00000000-0005-0000-0000-0000AF010000}"/>
    <cellStyle name="20% - Акцент5 34" xfId="440" xr:uid="{00000000-0005-0000-0000-0000B0010000}"/>
    <cellStyle name="20% - Акцент5 34 2" xfId="441" xr:uid="{00000000-0005-0000-0000-0000B1010000}"/>
    <cellStyle name="20% - Акцент5 35" xfId="442" xr:uid="{00000000-0005-0000-0000-0000B2010000}"/>
    <cellStyle name="20% - Акцент5 35 2" xfId="443" xr:uid="{00000000-0005-0000-0000-0000B3010000}"/>
    <cellStyle name="20% - Акцент5 36" xfId="444" xr:uid="{00000000-0005-0000-0000-0000B4010000}"/>
    <cellStyle name="20% - Акцент5 36 2" xfId="445" xr:uid="{00000000-0005-0000-0000-0000B5010000}"/>
    <cellStyle name="20% - Акцент5 37" xfId="446" xr:uid="{00000000-0005-0000-0000-0000B6010000}"/>
    <cellStyle name="20% - Акцент5 37 2" xfId="447" xr:uid="{00000000-0005-0000-0000-0000B7010000}"/>
    <cellStyle name="20% - Акцент5 38" xfId="448" xr:uid="{00000000-0005-0000-0000-0000B8010000}"/>
    <cellStyle name="20% - Акцент5 38 2" xfId="449" xr:uid="{00000000-0005-0000-0000-0000B9010000}"/>
    <cellStyle name="20% - Акцент5 39" xfId="450" xr:uid="{00000000-0005-0000-0000-0000BA010000}"/>
    <cellStyle name="20% - Акцент5 39 2" xfId="451" xr:uid="{00000000-0005-0000-0000-0000BB010000}"/>
    <cellStyle name="20% - Акцент5 4" xfId="452" xr:uid="{00000000-0005-0000-0000-0000BC010000}"/>
    <cellStyle name="20% - Акцент5 4 2" xfId="453" xr:uid="{00000000-0005-0000-0000-0000BD010000}"/>
    <cellStyle name="20% - Акцент5 40" xfId="454" xr:uid="{00000000-0005-0000-0000-0000BE010000}"/>
    <cellStyle name="20% - Акцент5 40 2" xfId="455" xr:uid="{00000000-0005-0000-0000-0000BF010000}"/>
    <cellStyle name="20% - Акцент5 41" xfId="456" xr:uid="{00000000-0005-0000-0000-0000C0010000}"/>
    <cellStyle name="20% - Акцент5 41 2" xfId="457" xr:uid="{00000000-0005-0000-0000-0000C1010000}"/>
    <cellStyle name="20% - Акцент5 42" xfId="458" xr:uid="{00000000-0005-0000-0000-0000C2010000}"/>
    <cellStyle name="20% - Акцент5 42 2" xfId="459" xr:uid="{00000000-0005-0000-0000-0000C3010000}"/>
    <cellStyle name="20% - Акцент5 43" xfId="460" xr:uid="{00000000-0005-0000-0000-0000C4010000}"/>
    <cellStyle name="20% - Акцент5 43 2" xfId="461" xr:uid="{00000000-0005-0000-0000-0000C5010000}"/>
    <cellStyle name="20% - Акцент5 44" xfId="462" xr:uid="{00000000-0005-0000-0000-0000C6010000}"/>
    <cellStyle name="20% - Акцент5 44 2" xfId="463" xr:uid="{00000000-0005-0000-0000-0000C7010000}"/>
    <cellStyle name="20% - Акцент5 45" xfId="464" xr:uid="{00000000-0005-0000-0000-0000C8010000}"/>
    <cellStyle name="20% - Акцент5 45 2" xfId="465" xr:uid="{00000000-0005-0000-0000-0000C9010000}"/>
    <cellStyle name="20% - Акцент5 46" xfId="466" xr:uid="{00000000-0005-0000-0000-0000CA010000}"/>
    <cellStyle name="20% - Акцент5 46 2" xfId="467" xr:uid="{00000000-0005-0000-0000-0000CB010000}"/>
    <cellStyle name="20% - Акцент5 47" xfId="468" xr:uid="{00000000-0005-0000-0000-0000CC010000}"/>
    <cellStyle name="20% - Акцент5 47 2" xfId="469" xr:uid="{00000000-0005-0000-0000-0000CD010000}"/>
    <cellStyle name="20% - Акцент5 48" xfId="470" xr:uid="{00000000-0005-0000-0000-0000CE010000}"/>
    <cellStyle name="20% - Акцент5 48 2" xfId="471" xr:uid="{00000000-0005-0000-0000-0000CF010000}"/>
    <cellStyle name="20% - Акцент5 49" xfId="387" xr:uid="{00000000-0005-0000-0000-0000D0010000}"/>
    <cellStyle name="20% - Акцент5 5" xfId="472" xr:uid="{00000000-0005-0000-0000-0000D1010000}"/>
    <cellStyle name="20% - Акцент5 5 2" xfId="473" xr:uid="{00000000-0005-0000-0000-0000D2010000}"/>
    <cellStyle name="20% - Акцент5 6" xfId="474" xr:uid="{00000000-0005-0000-0000-0000D3010000}"/>
    <cellStyle name="20% - Акцент5 6 2" xfId="475" xr:uid="{00000000-0005-0000-0000-0000D4010000}"/>
    <cellStyle name="20% - Акцент5 7" xfId="476" xr:uid="{00000000-0005-0000-0000-0000D5010000}"/>
    <cellStyle name="20% - Акцент5 7 2" xfId="477" xr:uid="{00000000-0005-0000-0000-0000D6010000}"/>
    <cellStyle name="20% - Акцент5 8" xfId="478" xr:uid="{00000000-0005-0000-0000-0000D7010000}"/>
    <cellStyle name="20% - Акцент5 8 2" xfId="479" xr:uid="{00000000-0005-0000-0000-0000D8010000}"/>
    <cellStyle name="20% - Акцент5 9" xfId="480" xr:uid="{00000000-0005-0000-0000-0000D9010000}"/>
    <cellStyle name="20% - Акцент5 9 2" xfId="481" xr:uid="{00000000-0005-0000-0000-0000DA010000}"/>
    <cellStyle name="20% - Акцент6 10" xfId="483" xr:uid="{00000000-0005-0000-0000-0000DB010000}"/>
    <cellStyle name="20% - Акцент6 10 2" xfId="484" xr:uid="{00000000-0005-0000-0000-0000DC010000}"/>
    <cellStyle name="20% - Акцент6 11" xfId="485" xr:uid="{00000000-0005-0000-0000-0000DD010000}"/>
    <cellStyle name="20% - Акцент6 11 2" xfId="486" xr:uid="{00000000-0005-0000-0000-0000DE010000}"/>
    <cellStyle name="20% - Акцент6 12" xfId="487" xr:uid="{00000000-0005-0000-0000-0000DF010000}"/>
    <cellStyle name="20% - Акцент6 12 2" xfId="488" xr:uid="{00000000-0005-0000-0000-0000E0010000}"/>
    <cellStyle name="20% - Акцент6 13" xfId="489" xr:uid="{00000000-0005-0000-0000-0000E1010000}"/>
    <cellStyle name="20% - Акцент6 13 2" xfId="490" xr:uid="{00000000-0005-0000-0000-0000E2010000}"/>
    <cellStyle name="20% - Акцент6 14" xfId="491" xr:uid="{00000000-0005-0000-0000-0000E3010000}"/>
    <cellStyle name="20% - Акцент6 14 2" xfId="492" xr:uid="{00000000-0005-0000-0000-0000E4010000}"/>
    <cellStyle name="20% - Акцент6 15" xfId="493" xr:uid="{00000000-0005-0000-0000-0000E5010000}"/>
    <cellStyle name="20% - Акцент6 15 2" xfId="494" xr:uid="{00000000-0005-0000-0000-0000E6010000}"/>
    <cellStyle name="20% - Акцент6 16" xfId="495" xr:uid="{00000000-0005-0000-0000-0000E7010000}"/>
    <cellStyle name="20% - Акцент6 16 2" xfId="496" xr:uid="{00000000-0005-0000-0000-0000E8010000}"/>
    <cellStyle name="20% - Акцент6 17" xfId="497" xr:uid="{00000000-0005-0000-0000-0000E9010000}"/>
    <cellStyle name="20% - Акцент6 17 2" xfId="498" xr:uid="{00000000-0005-0000-0000-0000EA010000}"/>
    <cellStyle name="20% - Акцент6 18" xfId="499" xr:uid="{00000000-0005-0000-0000-0000EB010000}"/>
    <cellStyle name="20% - Акцент6 18 2" xfId="500" xr:uid="{00000000-0005-0000-0000-0000EC010000}"/>
    <cellStyle name="20% - Акцент6 19" xfId="501" xr:uid="{00000000-0005-0000-0000-0000ED010000}"/>
    <cellStyle name="20% - Акцент6 19 2" xfId="502" xr:uid="{00000000-0005-0000-0000-0000EE010000}"/>
    <cellStyle name="20% - Акцент6 2" xfId="503" xr:uid="{00000000-0005-0000-0000-0000EF010000}"/>
    <cellStyle name="20% - Акцент6 2 2" xfId="504" xr:uid="{00000000-0005-0000-0000-0000F0010000}"/>
    <cellStyle name="20% - Акцент6 20" xfId="505" xr:uid="{00000000-0005-0000-0000-0000F1010000}"/>
    <cellStyle name="20% - Акцент6 20 2" xfId="506" xr:uid="{00000000-0005-0000-0000-0000F2010000}"/>
    <cellStyle name="20% - Акцент6 21" xfId="507" xr:uid="{00000000-0005-0000-0000-0000F3010000}"/>
    <cellStyle name="20% - Акцент6 21 2" xfId="508" xr:uid="{00000000-0005-0000-0000-0000F4010000}"/>
    <cellStyle name="20% - Акцент6 22" xfId="509" xr:uid="{00000000-0005-0000-0000-0000F5010000}"/>
    <cellStyle name="20% - Акцент6 22 2" xfId="510" xr:uid="{00000000-0005-0000-0000-0000F6010000}"/>
    <cellStyle name="20% - Акцент6 23" xfId="511" xr:uid="{00000000-0005-0000-0000-0000F7010000}"/>
    <cellStyle name="20% - Акцент6 23 2" xfId="512" xr:uid="{00000000-0005-0000-0000-0000F8010000}"/>
    <cellStyle name="20% - Акцент6 24" xfId="513" xr:uid="{00000000-0005-0000-0000-0000F9010000}"/>
    <cellStyle name="20% - Акцент6 24 2" xfId="514" xr:uid="{00000000-0005-0000-0000-0000FA010000}"/>
    <cellStyle name="20% - Акцент6 25" xfId="515" xr:uid="{00000000-0005-0000-0000-0000FB010000}"/>
    <cellStyle name="20% - Акцент6 25 2" xfId="516" xr:uid="{00000000-0005-0000-0000-0000FC010000}"/>
    <cellStyle name="20% - Акцент6 26" xfId="517" xr:uid="{00000000-0005-0000-0000-0000FD010000}"/>
    <cellStyle name="20% - Акцент6 26 2" xfId="518" xr:uid="{00000000-0005-0000-0000-0000FE010000}"/>
    <cellStyle name="20% - Акцент6 27" xfId="519" xr:uid="{00000000-0005-0000-0000-0000FF010000}"/>
    <cellStyle name="20% - Акцент6 27 2" xfId="520" xr:uid="{00000000-0005-0000-0000-000000020000}"/>
    <cellStyle name="20% - Акцент6 28" xfId="521" xr:uid="{00000000-0005-0000-0000-000001020000}"/>
    <cellStyle name="20% - Акцент6 28 2" xfId="522" xr:uid="{00000000-0005-0000-0000-000002020000}"/>
    <cellStyle name="20% - Акцент6 29" xfId="523" xr:uid="{00000000-0005-0000-0000-000003020000}"/>
    <cellStyle name="20% - Акцент6 29 2" xfId="524" xr:uid="{00000000-0005-0000-0000-000004020000}"/>
    <cellStyle name="20% - Акцент6 3" xfId="525" xr:uid="{00000000-0005-0000-0000-000005020000}"/>
    <cellStyle name="20% - Акцент6 3 2" xfId="526" xr:uid="{00000000-0005-0000-0000-000006020000}"/>
    <cellStyle name="20% - Акцент6 30" xfId="527" xr:uid="{00000000-0005-0000-0000-000007020000}"/>
    <cellStyle name="20% - Акцент6 30 2" xfId="528" xr:uid="{00000000-0005-0000-0000-000008020000}"/>
    <cellStyle name="20% - Акцент6 31" xfId="529" xr:uid="{00000000-0005-0000-0000-000009020000}"/>
    <cellStyle name="20% - Акцент6 31 2" xfId="530" xr:uid="{00000000-0005-0000-0000-00000A020000}"/>
    <cellStyle name="20% - Акцент6 32" xfId="531" xr:uid="{00000000-0005-0000-0000-00000B020000}"/>
    <cellStyle name="20% - Акцент6 32 2" xfId="532" xr:uid="{00000000-0005-0000-0000-00000C020000}"/>
    <cellStyle name="20% - Акцент6 33" xfId="533" xr:uid="{00000000-0005-0000-0000-00000D020000}"/>
    <cellStyle name="20% - Акцент6 33 2" xfId="534" xr:uid="{00000000-0005-0000-0000-00000E020000}"/>
    <cellStyle name="20% - Акцент6 34" xfId="535" xr:uid="{00000000-0005-0000-0000-00000F020000}"/>
    <cellStyle name="20% - Акцент6 34 2" xfId="536" xr:uid="{00000000-0005-0000-0000-000010020000}"/>
    <cellStyle name="20% - Акцент6 35" xfId="537" xr:uid="{00000000-0005-0000-0000-000011020000}"/>
    <cellStyle name="20% - Акцент6 35 2" xfId="538" xr:uid="{00000000-0005-0000-0000-000012020000}"/>
    <cellStyle name="20% - Акцент6 36" xfId="539" xr:uid="{00000000-0005-0000-0000-000013020000}"/>
    <cellStyle name="20% - Акцент6 36 2" xfId="540" xr:uid="{00000000-0005-0000-0000-000014020000}"/>
    <cellStyle name="20% - Акцент6 37" xfId="541" xr:uid="{00000000-0005-0000-0000-000015020000}"/>
    <cellStyle name="20% - Акцент6 37 2" xfId="542" xr:uid="{00000000-0005-0000-0000-000016020000}"/>
    <cellStyle name="20% - Акцент6 38" xfId="543" xr:uid="{00000000-0005-0000-0000-000017020000}"/>
    <cellStyle name="20% - Акцент6 38 2" xfId="544" xr:uid="{00000000-0005-0000-0000-000018020000}"/>
    <cellStyle name="20% - Акцент6 39" xfId="545" xr:uid="{00000000-0005-0000-0000-000019020000}"/>
    <cellStyle name="20% - Акцент6 39 2" xfId="546" xr:uid="{00000000-0005-0000-0000-00001A020000}"/>
    <cellStyle name="20% - Акцент6 4" xfId="547" xr:uid="{00000000-0005-0000-0000-00001B020000}"/>
    <cellStyle name="20% - Акцент6 4 2" xfId="548" xr:uid="{00000000-0005-0000-0000-00001C020000}"/>
    <cellStyle name="20% - Акцент6 40" xfId="549" xr:uid="{00000000-0005-0000-0000-00001D020000}"/>
    <cellStyle name="20% - Акцент6 40 2" xfId="550" xr:uid="{00000000-0005-0000-0000-00001E020000}"/>
    <cellStyle name="20% - Акцент6 41" xfId="551" xr:uid="{00000000-0005-0000-0000-00001F020000}"/>
    <cellStyle name="20% - Акцент6 41 2" xfId="552" xr:uid="{00000000-0005-0000-0000-000020020000}"/>
    <cellStyle name="20% - Акцент6 42" xfId="553" xr:uid="{00000000-0005-0000-0000-000021020000}"/>
    <cellStyle name="20% - Акцент6 42 2" xfId="554" xr:uid="{00000000-0005-0000-0000-000022020000}"/>
    <cellStyle name="20% - Акцент6 43" xfId="555" xr:uid="{00000000-0005-0000-0000-000023020000}"/>
    <cellStyle name="20% - Акцент6 43 2" xfId="556" xr:uid="{00000000-0005-0000-0000-000024020000}"/>
    <cellStyle name="20% - Акцент6 44" xfId="557" xr:uid="{00000000-0005-0000-0000-000025020000}"/>
    <cellStyle name="20% - Акцент6 44 2" xfId="558" xr:uid="{00000000-0005-0000-0000-000026020000}"/>
    <cellStyle name="20% - Акцент6 45" xfId="559" xr:uid="{00000000-0005-0000-0000-000027020000}"/>
    <cellStyle name="20% - Акцент6 45 2" xfId="560" xr:uid="{00000000-0005-0000-0000-000028020000}"/>
    <cellStyle name="20% - Акцент6 46" xfId="561" xr:uid="{00000000-0005-0000-0000-000029020000}"/>
    <cellStyle name="20% - Акцент6 46 2" xfId="562" xr:uid="{00000000-0005-0000-0000-00002A020000}"/>
    <cellStyle name="20% - Акцент6 47" xfId="563" xr:uid="{00000000-0005-0000-0000-00002B020000}"/>
    <cellStyle name="20% - Акцент6 47 2" xfId="564" xr:uid="{00000000-0005-0000-0000-00002C020000}"/>
    <cellStyle name="20% - Акцент6 48" xfId="565" xr:uid="{00000000-0005-0000-0000-00002D020000}"/>
    <cellStyle name="20% - Акцент6 48 2" xfId="566" xr:uid="{00000000-0005-0000-0000-00002E020000}"/>
    <cellStyle name="20% - Акцент6 49" xfId="482" xr:uid="{00000000-0005-0000-0000-00002F020000}"/>
    <cellStyle name="20% - Акцент6 5" xfId="567" xr:uid="{00000000-0005-0000-0000-000030020000}"/>
    <cellStyle name="20% - Акцент6 5 2" xfId="568" xr:uid="{00000000-0005-0000-0000-000031020000}"/>
    <cellStyle name="20% - Акцент6 6" xfId="569" xr:uid="{00000000-0005-0000-0000-000032020000}"/>
    <cellStyle name="20% - Акцент6 6 2" xfId="570" xr:uid="{00000000-0005-0000-0000-000033020000}"/>
    <cellStyle name="20% - Акцент6 7" xfId="571" xr:uid="{00000000-0005-0000-0000-000034020000}"/>
    <cellStyle name="20% - Акцент6 7 2" xfId="572" xr:uid="{00000000-0005-0000-0000-000035020000}"/>
    <cellStyle name="20% - Акцент6 8" xfId="573" xr:uid="{00000000-0005-0000-0000-000036020000}"/>
    <cellStyle name="20% - Акцент6 8 2" xfId="574" xr:uid="{00000000-0005-0000-0000-000037020000}"/>
    <cellStyle name="20% - Акцент6 9" xfId="575" xr:uid="{00000000-0005-0000-0000-000038020000}"/>
    <cellStyle name="20% - Акцент6 9 2" xfId="576" xr:uid="{00000000-0005-0000-0000-000039020000}"/>
    <cellStyle name="40% - Акцент1 10" xfId="578" xr:uid="{00000000-0005-0000-0000-00003A020000}"/>
    <cellStyle name="40% - Акцент1 10 2" xfId="579" xr:uid="{00000000-0005-0000-0000-00003B020000}"/>
    <cellStyle name="40% - Акцент1 11" xfId="580" xr:uid="{00000000-0005-0000-0000-00003C020000}"/>
    <cellStyle name="40% - Акцент1 11 2" xfId="581" xr:uid="{00000000-0005-0000-0000-00003D020000}"/>
    <cellStyle name="40% - Акцент1 12" xfId="582" xr:uid="{00000000-0005-0000-0000-00003E020000}"/>
    <cellStyle name="40% - Акцент1 12 2" xfId="583" xr:uid="{00000000-0005-0000-0000-00003F020000}"/>
    <cellStyle name="40% - Акцент1 13" xfId="584" xr:uid="{00000000-0005-0000-0000-000040020000}"/>
    <cellStyle name="40% - Акцент1 13 2" xfId="585" xr:uid="{00000000-0005-0000-0000-000041020000}"/>
    <cellStyle name="40% - Акцент1 14" xfId="586" xr:uid="{00000000-0005-0000-0000-000042020000}"/>
    <cellStyle name="40% - Акцент1 14 2" xfId="587" xr:uid="{00000000-0005-0000-0000-000043020000}"/>
    <cellStyle name="40% - Акцент1 15" xfId="588" xr:uid="{00000000-0005-0000-0000-000044020000}"/>
    <cellStyle name="40% - Акцент1 15 2" xfId="589" xr:uid="{00000000-0005-0000-0000-000045020000}"/>
    <cellStyle name="40% - Акцент1 16" xfId="590" xr:uid="{00000000-0005-0000-0000-000046020000}"/>
    <cellStyle name="40% - Акцент1 16 2" xfId="591" xr:uid="{00000000-0005-0000-0000-000047020000}"/>
    <cellStyle name="40% - Акцент1 17" xfId="592" xr:uid="{00000000-0005-0000-0000-000048020000}"/>
    <cellStyle name="40% - Акцент1 17 2" xfId="593" xr:uid="{00000000-0005-0000-0000-000049020000}"/>
    <cellStyle name="40% - Акцент1 18" xfId="594" xr:uid="{00000000-0005-0000-0000-00004A020000}"/>
    <cellStyle name="40% - Акцент1 18 2" xfId="595" xr:uid="{00000000-0005-0000-0000-00004B020000}"/>
    <cellStyle name="40% - Акцент1 19" xfId="596" xr:uid="{00000000-0005-0000-0000-00004C020000}"/>
    <cellStyle name="40% - Акцент1 19 2" xfId="597" xr:uid="{00000000-0005-0000-0000-00004D020000}"/>
    <cellStyle name="40% - Акцент1 2" xfId="598" xr:uid="{00000000-0005-0000-0000-00004E020000}"/>
    <cellStyle name="40% - Акцент1 2 2" xfId="599" xr:uid="{00000000-0005-0000-0000-00004F020000}"/>
    <cellStyle name="40% - Акцент1 20" xfId="600" xr:uid="{00000000-0005-0000-0000-000050020000}"/>
    <cellStyle name="40% - Акцент1 20 2" xfId="601" xr:uid="{00000000-0005-0000-0000-000051020000}"/>
    <cellStyle name="40% - Акцент1 21" xfId="602" xr:uid="{00000000-0005-0000-0000-000052020000}"/>
    <cellStyle name="40% - Акцент1 21 2" xfId="603" xr:uid="{00000000-0005-0000-0000-000053020000}"/>
    <cellStyle name="40% - Акцент1 22" xfId="604" xr:uid="{00000000-0005-0000-0000-000054020000}"/>
    <cellStyle name="40% - Акцент1 22 2" xfId="605" xr:uid="{00000000-0005-0000-0000-000055020000}"/>
    <cellStyle name="40% - Акцент1 23" xfId="606" xr:uid="{00000000-0005-0000-0000-000056020000}"/>
    <cellStyle name="40% - Акцент1 23 2" xfId="607" xr:uid="{00000000-0005-0000-0000-000057020000}"/>
    <cellStyle name="40% - Акцент1 24" xfId="608" xr:uid="{00000000-0005-0000-0000-000058020000}"/>
    <cellStyle name="40% - Акцент1 24 2" xfId="609" xr:uid="{00000000-0005-0000-0000-000059020000}"/>
    <cellStyle name="40% - Акцент1 25" xfId="610" xr:uid="{00000000-0005-0000-0000-00005A020000}"/>
    <cellStyle name="40% - Акцент1 25 2" xfId="611" xr:uid="{00000000-0005-0000-0000-00005B020000}"/>
    <cellStyle name="40% - Акцент1 26" xfId="612" xr:uid="{00000000-0005-0000-0000-00005C020000}"/>
    <cellStyle name="40% - Акцент1 26 2" xfId="613" xr:uid="{00000000-0005-0000-0000-00005D020000}"/>
    <cellStyle name="40% - Акцент1 27" xfId="614" xr:uid="{00000000-0005-0000-0000-00005E020000}"/>
    <cellStyle name="40% - Акцент1 27 2" xfId="615" xr:uid="{00000000-0005-0000-0000-00005F020000}"/>
    <cellStyle name="40% - Акцент1 28" xfId="616" xr:uid="{00000000-0005-0000-0000-000060020000}"/>
    <cellStyle name="40% - Акцент1 28 2" xfId="617" xr:uid="{00000000-0005-0000-0000-000061020000}"/>
    <cellStyle name="40% - Акцент1 29" xfId="618" xr:uid="{00000000-0005-0000-0000-000062020000}"/>
    <cellStyle name="40% - Акцент1 29 2" xfId="619" xr:uid="{00000000-0005-0000-0000-000063020000}"/>
    <cellStyle name="40% - Акцент1 3" xfId="620" xr:uid="{00000000-0005-0000-0000-000064020000}"/>
    <cellStyle name="40% - Акцент1 3 2" xfId="621" xr:uid="{00000000-0005-0000-0000-000065020000}"/>
    <cellStyle name="40% - Акцент1 30" xfId="622" xr:uid="{00000000-0005-0000-0000-000066020000}"/>
    <cellStyle name="40% - Акцент1 30 2" xfId="623" xr:uid="{00000000-0005-0000-0000-000067020000}"/>
    <cellStyle name="40% - Акцент1 31" xfId="624" xr:uid="{00000000-0005-0000-0000-000068020000}"/>
    <cellStyle name="40% - Акцент1 31 2" xfId="625" xr:uid="{00000000-0005-0000-0000-000069020000}"/>
    <cellStyle name="40% - Акцент1 32" xfId="626" xr:uid="{00000000-0005-0000-0000-00006A020000}"/>
    <cellStyle name="40% - Акцент1 32 2" xfId="627" xr:uid="{00000000-0005-0000-0000-00006B020000}"/>
    <cellStyle name="40% - Акцент1 33" xfId="628" xr:uid="{00000000-0005-0000-0000-00006C020000}"/>
    <cellStyle name="40% - Акцент1 33 2" xfId="629" xr:uid="{00000000-0005-0000-0000-00006D020000}"/>
    <cellStyle name="40% - Акцент1 34" xfId="630" xr:uid="{00000000-0005-0000-0000-00006E020000}"/>
    <cellStyle name="40% - Акцент1 34 2" xfId="631" xr:uid="{00000000-0005-0000-0000-00006F020000}"/>
    <cellStyle name="40% - Акцент1 35" xfId="632" xr:uid="{00000000-0005-0000-0000-000070020000}"/>
    <cellStyle name="40% - Акцент1 35 2" xfId="633" xr:uid="{00000000-0005-0000-0000-000071020000}"/>
    <cellStyle name="40% - Акцент1 36" xfId="634" xr:uid="{00000000-0005-0000-0000-000072020000}"/>
    <cellStyle name="40% - Акцент1 36 2" xfId="635" xr:uid="{00000000-0005-0000-0000-000073020000}"/>
    <cellStyle name="40% - Акцент1 37" xfId="636" xr:uid="{00000000-0005-0000-0000-000074020000}"/>
    <cellStyle name="40% - Акцент1 37 2" xfId="637" xr:uid="{00000000-0005-0000-0000-000075020000}"/>
    <cellStyle name="40% - Акцент1 38" xfId="638" xr:uid="{00000000-0005-0000-0000-000076020000}"/>
    <cellStyle name="40% - Акцент1 38 2" xfId="639" xr:uid="{00000000-0005-0000-0000-000077020000}"/>
    <cellStyle name="40% - Акцент1 39" xfId="640" xr:uid="{00000000-0005-0000-0000-000078020000}"/>
    <cellStyle name="40% - Акцент1 39 2" xfId="641" xr:uid="{00000000-0005-0000-0000-000079020000}"/>
    <cellStyle name="40% - Акцент1 4" xfId="642" xr:uid="{00000000-0005-0000-0000-00007A020000}"/>
    <cellStyle name="40% - Акцент1 4 2" xfId="643" xr:uid="{00000000-0005-0000-0000-00007B020000}"/>
    <cellStyle name="40% - Акцент1 40" xfId="644" xr:uid="{00000000-0005-0000-0000-00007C020000}"/>
    <cellStyle name="40% - Акцент1 40 2" xfId="645" xr:uid="{00000000-0005-0000-0000-00007D020000}"/>
    <cellStyle name="40% - Акцент1 41" xfId="646" xr:uid="{00000000-0005-0000-0000-00007E020000}"/>
    <cellStyle name="40% - Акцент1 41 2" xfId="647" xr:uid="{00000000-0005-0000-0000-00007F020000}"/>
    <cellStyle name="40% - Акцент1 42" xfId="648" xr:uid="{00000000-0005-0000-0000-000080020000}"/>
    <cellStyle name="40% - Акцент1 42 2" xfId="649" xr:uid="{00000000-0005-0000-0000-000081020000}"/>
    <cellStyle name="40% - Акцент1 43" xfId="650" xr:uid="{00000000-0005-0000-0000-000082020000}"/>
    <cellStyle name="40% - Акцент1 43 2" xfId="651" xr:uid="{00000000-0005-0000-0000-000083020000}"/>
    <cellStyle name="40% - Акцент1 44" xfId="652" xr:uid="{00000000-0005-0000-0000-000084020000}"/>
    <cellStyle name="40% - Акцент1 44 2" xfId="653" xr:uid="{00000000-0005-0000-0000-000085020000}"/>
    <cellStyle name="40% - Акцент1 45" xfId="654" xr:uid="{00000000-0005-0000-0000-000086020000}"/>
    <cellStyle name="40% - Акцент1 45 2" xfId="655" xr:uid="{00000000-0005-0000-0000-000087020000}"/>
    <cellStyle name="40% - Акцент1 46" xfId="656" xr:uid="{00000000-0005-0000-0000-000088020000}"/>
    <cellStyle name="40% - Акцент1 46 2" xfId="657" xr:uid="{00000000-0005-0000-0000-000089020000}"/>
    <cellStyle name="40% - Акцент1 47" xfId="658" xr:uid="{00000000-0005-0000-0000-00008A020000}"/>
    <cellStyle name="40% - Акцент1 47 2" xfId="659" xr:uid="{00000000-0005-0000-0000-00008B020000}"/>
    <cellStyle name="40% - Акцент1 48" xfId="660" xr:uid="{00000000-0005-0000-0000-00008C020000}"/>
    <cellStyle name="40% - Акцент1 48 2" xfId="661" xr:uid="{00000000-0005-0000-0000-00008D020000}"/>
    <cellStyle name="40% - Акцент1 49" xfId="577" xr:uid="{00000000-0005-0000-0000-00008E020000}"/>
    <cellStyle name="40% - Акцент1 5" xfId="662" xr:uid="{00000000-0005-0000-0000-00008F020000}"/>
    <cellStyle name="40% - Акцент1 5 2" xfId="663" xr:uid="{00000000-0005-0000-0000-000090020000}"/>
    <cellStyle name="40% - Акцент1 6" xfId="664" xr:uid="{00000000-0005-0000-0000-000091020000}"/>
    <cellStyle name="40% - Акцент1 6 2" xfId="665" xr:uid="{00000000-0005-0000-0000-000092020000}"/>
    <cellStyle name="40% - Акцент1 7" xfId="666" xr:uid="{00000000-0005-0000-0000-000093020000}"/>
    <cellStyle name="40% - Акцент1 7 2" xfId="667" xr:uid="{00000000-0005-0000-0000-000094020000}"/>
    <cellStyle name="40% - Акцент1 8" xfId="668" xr:uid="{00000000-0005-0000-0000-000095020000}"/>
    <cellStyle name="40% - Акцент1 8 2" xfId="669" xr:uid="{00000000-0005-0000-0000-000096020000}"/>
    <cellStyle name="40% - Акцент1 9" xfId="670" xr:uid="{00000000-0005-0000-0000-000097020000}"/>
    <cellStyle name="40% - Акцент1 9 2" xfId="671" xr:uid="{00000000-0005-0000-0000-000098020000}"/>
    <cellStyle name="40% - Акцент2 10" xfId="673" xr:uid="{00000000-0005-0000-0000-000099020000}"/>
    <cellStyle name="40% - Акцент2 10 2" xfId="674" xr:uid="{00000000-0005-0000-0000-00009A020000}"/>
    <cellStyle name="40% - Акцент2 11" xfId="675" xr:uid="{00000000-0005-0000-0000-00009B020000}"/>
    <cellStyle name="40% - Акцент2 11 2" xfId="676" xr:uid="{00000000-0005-0000-0000-00009C020000}"/>
    <cellStyle name="40% - Акцент2 12" xfId="677" xr:uid="{00000000-0005-0000-0000-00009D020000}"/>
    <cellStyle name="40% - Акцент2 12 2" xfId="678" xr:uid="{00000000-0005-0000-0000-00009E020000}"/>
    <cellStyle name="40% - Акцент2 13" xfId="679" xr:uid="{00000000-0005-0000-0000-00009F020000}"/>
    <cellStyle name="40% - Акцент2 13 2" xfId="680" xr:uid="{00000000-0005-0000-0000-0000A0020000}"/>
    <cellStyle name="40% - Акцент2 14" xfId="681" xr:uid="{00000000-0005-0000-0000-0000A1020000}"/>
    <cellStyle name="40% - Акцент2 14 2" xfId="682" xr:uid="{00000000-0005-0000-0000-0000A2020000}"/>
    <cellStyle name="40% - Акцент2 15" xfId="683" xr:uid="{00000000-0005-0000-0000-0000A3020000}"/>
    <cellStyle name="40% - Акцент2 15 2" xfId="684" xr:uid="{00000000-0005-0000-0000-0000A4020000}"/>
    <cellStyle name="40% - Акцент2 16" xfId="685" xr:uid="{00000000-0005-0000-0000-0000A5020000}"/>
    <cellStyle name="40% - Акцент2 16 2" xfId="686" xr:uid="{00000000-0005-0000-0000-0000A6020000}"/>
    <cellStyle name="40% - Акцент2 17" xfId="687" xr:uid="{00000000-0005-0000-0000-0000A7020000}"/>
    <cellStyle name="40% - Акцент2 17 2" xfId="688" xr:uid="{00000000-0005-0000-0000-0000A8020000}"/>
    <cellStyle name="40% - Акцент2 18" xfId="689" xr:uid="{00000000-0005-0000-0000-0000A9020000}"/>
    <cellStyle name="40% - Акцент2 18 2" xfId="690" xr:uid="{00000000-0005-0000-0000-0000AA020000}"/>
    <cellStyle name="40% - Акцент2 19" xfId="691" xr:uid="{00000000-0005-0000-0000-0000AB020000}"/>
    <cellStyle name="40% - Акцент2 19 2" xfId="692" xr:uid="{00000000-0005-0000-0000-0000AC020000}"/>
    <cellStyle name="40% - Акцент2 2" xfId="693" xr:uid="{00000000-0005-0000-0000-0000AD020000}"/>
    <cellStyle name="40% - Акцент2 2 2" xfId="694" xr:uid="{00000000-0005-0000-0000-0000AE020000}"/>
    <cellStyle name="40% - Акцент2 20" xfId="695" xr:uid="{00000000-0005-0000-0000-0000AF020000}"/>
    <cellStyle name="40% - Акцент2 20 2" xfId="696" xr:uid="{00000000-0005-0000-0000-0000B0020000}"/>
    <cellStyle name="40% - Акцент2 21" xfId="697" xr:uid="{00000000-0005-0000-0000-0000B1020000}"/>
    <cellStyle name="40% - Акцент2 21 2" xfId="698" xr:uid="{00000000-0005-0000-0000-0000B2020000}"/>
    <cellStyle name="40% - Акцент2 22" xfId="699" xr:uid="{00000000-0005-0000-0000-0000B3020000}"/>
    <cellStyle name="40% - Акцент2 22 2" xfId="700" xr:uid="{00000000-0005-0000-0000-0000B4020000}"/>
    <cellStyle name="40% - Акцент2 23" xfId="701" xr:uid="{00000000-0005-0000-0000-0000B5020000}"/>
    <cellStyle name="40% - Акцент2 23 2" xfId="702" xr:uid="{00000000-0005-0000-0000-0000B6020000}"/>
    <cellStyle name="40% - Акцент2 24" xfId="703" xr:uid="{00000000-0005-0000-0000-0000B7020000}"/>
    <cellStyle name="40% - Акцент2 24 2" xfId="704" xr:uid="{00000000-0005-0000-0000-0000B8020000}"/>
    <cellStyle name="40% - Акцент2 25" xfId="705" xr:uid="{00000000-0005-0000-0000-0000B9020000}"/>
    <cellStyle name="40% - Акцент2 25 2" xfId="706" xr:uid="{00000000-0005-0000-0000-0000BA020000}"/>
    <cellStyle name="40% - Акцент2 26" xfId="707" xr:uid="{00000000-0005-0000-0000-0000BB020000}"/>
    <cellStyle name="40% - Акцент2 26 2" xfId="708" xr:uid="{00000000-0005-0000-0000-0000BC020000}"/>
    <cellStyle name="40% - Акцент2 27" xfId="709" xr:uid="{00000000-0005-0000-0000-0000BD020000}"/>
    <cellStyle name="40% - Акцент2 27 2" xfId="710" xr:uid="{00000000-0005-0000-0000-0000BE020000}"/>
    <cellStyle name="40% - Акцент2 28" xfId="711" xr:uid="{00000000-0005-0000-0000-0000BF020000}"/>
    <cellStyle name="40% - Акцент2 28 2" xfId="712" xr:uid="{00000000-0005-0000-0000-0000C0020000}"/>
    <cellStyle name="40% - Акцент2 29" xfId="713" xr:uid="{00000000-0005-0000-0000-0000C1020000}"/>
    <cellStyle name="40% - Акцент2 29 2" xfId="714" xr:uid="{00000000-0005-0000-0000-0000C2020000}"/>
    <cellStyle name="40% - Акцент2 3" xfId="715" xr:uid="{00000000-0005-0000-0000-0000C3020000}"/>
    <cellStyle name="40% - Акцент2 3 2" xfId="716" xr:uid="{00000000-0005-0000-0000-0000C4020000}"/>
    <cellStyle name="40% - Акцент2 30" xfId="717" xr:uid="{00000000-0005-0000-0000-0000C5020000}"/>
    <cellStyle name="40% - Акцент2 30 2" xfId="718" xr:uid="{00000000-0005-0000-0000-0000C6020000}"/>
    <cellStyle name="40% - Акцент2 31" xfId="719" xr:uid="{00000000-0005-0000-0000-0000C7020000}"/>
    <cellStyle name="40% - Акцент2 31 2" xfId="720" xr:uid="{00000000-0005-0000-0000-0000C8020000}"/>
    <cellStyle name="40% - Акцент2 32" xfId="721" xr:uid="{00000000-0005-0000-0000-0000C9020000}"/>
    <cellStyle name="40% - Акцент2 32 2" xfId="722" xr:uid="{00000000-0005-0000-0000-0000CA020000}"/>
    <cellStyle name="40% - Акцент2 33" xfId="723" xr:uid="{00000000-0005-0000-0000-0000CB020000}"/>
    <cellStyle name="40% - Акцент2 33 2" xfId="724" xr:uid="{00000000-0005-0000-0000-0000CC020000}"/>
    <cellStyle name="40% - Акцент2 34" xfId="725" xr:uid="{00000000-0005-0000-0000-0000CD020000}"/>
    <cellStyle name="40% - Акцент2 34 2" xfId="726" xr:uid="{00000000-0005-0000-0000-0000CE020000}"/>
    <cellStyle name="40% - Акцент2 35" xfId="727" xr:uid="{00000000-0005-0000-0000-0000CF020000}"/>
    <cellStyle name="40% - Акцент2 35 2" xfId="728" xr:uid="{00000000-0005-0000-0000-0000D0020000}"/>
    <cellStyle name="40% - Акцент2 36" xfId="729" xr:uid="{00000000-0005-0000-0000-0000D1020000}"/>
    <cellStyle name="40% - Акцент2 36 2" xfId="730" xr:uid="{00000000-0005-0000-0000-0000D2020000}"/>
    <cellStyle name="40% - Акцент2 37" xfId="731" xr:uid="{00000000-0005-0000-0000-0000D3020000}"/>
    <cellStyle name="40% - Акцент2 37 2" xfId="732" xr:uid="{00000000-0005-0000-0000-0000D4020000}"/>
    <cellStyle name="40% - Акцент2 38" xfId="733" xr:uid="{00000000-0005-0000-0000-0000D5020000}"/>
    <cellStyle name="40% - Акцент2 38 2" xfId="734" xr:uid="{00000000-0005-0000-0000-0000D6020000}"/>
    <cellStyle name="40% - Акцент2 39" xfId="735" xr:uid="{00000000-0005-0000-0000-0000D7020000}"/>
    <cellStyle name="40% - Акцент2 39 2" xfId="736" xr:uid="{00000000-0005-0000-0000-0000D8020000}"/>
    <cellStyle name="40% - Акцент2 4" xfId="737" xr:uid="{00000000-0005-0000-0000-0000D9020000}"/>
    <cellStyle name="40% - Акцент2 4 2" xfId="738" xr:uid="{00000000-0005-0000-0000-0000DA020000}"/>
    <cellStyle name="40% - Акцент2 40" xfId="739" xr:uid="{00000000-0005-0000-0000-0000DB020000}"/>
    <cellStyle name="40% - Акцент2 40 2" xfId="740" xr:uid="{00000000-0005-0000-0000-0000DC020000}"/>
    <cellStyle name="40% - Акцент2 41" xfId="741" xr:uid="{00000000-0005-0000-0000-0000DD020000}"/>
    <cellStyle name="40% - Акцент2 41 2" xfId="742" xr:uid="{00000000-0005-0000-0000-0000DE020000}"/>
    <cellStyle name="40% - Акцент2 42" xfId="743" xr:uid="{00000000-0005-0000-0000-0000DF020000}"/>
    <cellStyle name="40% - Акцент2 42 2" xfId="744" xr:uid="{00000000-0005-0000-0000-0000E0020000}"/>
    <cellStyle name="40% - Акцент2 43" xfId="745" xr:uid="{00000000-0005-0000-0000-0000E1020000}"/>
    <cellStyle name="40% - Акцент2 43 2" xfId="746" xr:uid="{00000000-0005-0000-0000-0000E2020000}"/>
    <cellStyle name="40% - Акцент2 44" xfId="747" xr:uid="{00000000-0005-0000-0000-0000E3020000}"/>
    <cellStyle name="40% - Акцент2 44 2" xfId="748" xr:uid="{00000000-0005-0000-0000-0000E4020000}"/>
    <cellStyle name="40% - Акцент2 45" xfId="749" xr:uid="{00000000-0005-0000-0000-0000E5020000}"/>
    <cellStyle name="40% - Акцент2 45 2" xfId="750" xr:uid="{00000000-0005-0000-0000-0000E6020000}"/>
    <cellStyle name="40% - Акцент2 46" xfId="751" xr:uid="{00000000-0005-0000-0000-0000E7020000}"/>
    <cellStyle name="40% - Акцент2 46 2" xfId="752" xr:uid="{00000000-0005-0000-0000-0000E8020000}"/>
    <cellStyle name="40% - Акцент2 47" xfId="753" xr:uid="{00000000-0005-0000-0000-0000E9020000}"/>
    <cellStyle name="40% - Акцент2 47 2" xfId="754" xr:uid="{00000000-0005-0000-0000-0000EA020000}"/>
    <cellStyle name="40% - Акцент2 48" xfId="755" xr:uid="{00000000-0005-0000-0000-0000EB020000}"/>
    <cellStyle name="40% - Акцент2 48 2" xfId="756" xr:uid="{00000000-0005-0000-0000-0000EC020000}"/>
    <cellStyle name="40% - Акцент2 49" xfId="672" xr:uid="{00000000-0005-0000-0000-0000ED020000}"/>
    <cellStyle name="40% - Акцент2 5" xfId="757" xr:uid="{00000000-0005-0000-0000-0000EE020000}"/>
    <cellStyle name="40% - Акцент2 5 2" xfId="758" xr:uid="{00000000-0005-0000-0000-0000EF020000}"/>
    <cellStyle name="40% - Акцент2 6" xfId="759" xr:uid="{00000000-0005-0000-0000-0000F0020000}"/>
    <cellStyle name="40% - Акцент2 6 2" xfId="760" xr:uid="{00000000-0005-0000-0000-0000F1020000}"/>
    <cellStyle name="40% - Акцент2 7" xfId="761" xr:uid="{00000000-0005-0000-0000-0000F2020000}"/>
    <cellStyle name="40% - Акцент2 7 2" xfId="762" xr:uid="{00000000-0005-0000-0000-0000F3020000}"/>
    <cellStyle name="40% - Акцент2 8" xfId="763" xr:uid="{00000000-0005-0000-0000-0000F4020000}"/>
    <cellStyle name="40% - Акцент2 8 2" xfId="764" xr:uid="{00000000-0005-0000-0000-0000F5020000}"/>
    <cellStyle name="40% - Акцент2 9" xfId="765" xr:uid="{00000000-0005-0000-0000-0000F6020000}"/>
    <cellStyle name="40% - Акцент2 9 2" xfId="766" xr:uid="{00000000-0005-0000-0000-0000F7020000}"/>
    <cellStyle name="40% - Акцент3 10" xfId="768" xr:uid="{00000000-0005-0000-0000-0000F8020000}"/>
    <cellStyle name="40% - Акцент3 10 2" xfId="769" xr:uid="{00000000-0005-0000-0000-0000F9020000}"/>
    <cellStyle name="40% - Акцент3 11" xfId="770" xr:uid="{00000000-0005-0000-0000-0000FA020000}"/>
    <cellStyle name="40% - Акцент3 11 2" xfId="771" xr:uid="{00000000-0005-0000-0000-0000FB020000}"/>
    <cellStyle name="40% - Акцент3 12" xfId="772" xr:uid="{00000000-0005-0000-0000-0000FC020000}"/>
    <cellStyle name="40% - Акцент3 12 2" xfId="773" xr:uid="{00000000-0005-0000-0000-0000FD020000}"/>
    <cellStyle name="40% - Акцент3 13" xfId="774" xr:uid="{00000000-0005-0000-0000-0000FE020000}"/>
    <cellStyle name="40% - Акцент3 13 2" xfId="775" xr:uid="{00000000-0005-0000-0000-0000FF020000}"/>
    <cellStyle name="40% - Акцент3 14" xfId="776" xr:uid="{00000000-0005-0000-0000-000000030000}"/>
    <cellStyle name="40% - Акцент3 14 2" xfId="777" xr:uid="{00000000-0005-0000-0000-000001030000}"/>
    <cellStyle name="40% - Акцент3 15" xfId="778" xr:uid="{00000000-0005-0000-0000-000002030000}"/>
    <cellStyle name="40% - Акцент3 15 2" xfId="779" xr:uid="{00000000-0005-0000-0000-000003030000}"/>
    <cellStyle name="40% - Акцент3 16" xfId="780" xr:uid="{00000000-0005-0000-0000-000004030000}"/>
    <cellStyle name="40% - Акцент3 16 2" xfId="781" xr:uid="{00000000-0005-0000-0000-000005030000}"/>
    <cellStyle name="40% - Акцент3 17" xfId="782" xr:uid="{00000000-0005-0000-0000-000006030000}"/>
    <cellStyle name="40% - Акцент3 17 2" xfId="783" xr:uid="{00000000-0005-0000-0000-000007030000}"/>
    <cellStyle name="40% - Акцент3 18" xfId="784" xr:uid="{00000000-0005-0000-0000-000008030000}"/>
    <cellStyle name="40% - Акцент3 18 2" xfId="785" xr:uid="{00000000-0005-0000-0000-000009030000}"/>
    <cellStyle name="40% - Акцент3 19" xfId="786" xr:uid="{00000000-0005-0000-0000-00000A030000}"/>
    <cellStyle name="40% - Акцент3 19 2" xfId="787" xr:uid="{00000000-0005-0000-0000-00000B030000}"/>
    <cellStyle name="40% - Акцент3 2" xfId="788" xr:uid="{00000000-0005-0000-0000-00000C030000}"/>
    <cellStyle name="40% - Акцент3 2 2" xfId="789" xr:uid="{00000000-0005-0000-0000-00000D030000}"/>
    <cellStyle name="40% - Акцент3 20" xfId="790" xr:uid="{00000000-0005-0000-0000-00000E030000}"/>
    <cellStyle name="40% - Акцент3 20 2" xfId="791" xr:uid="{00000000-0005-0000-0000-00000F030000}"/>
    <cellStyle name="40% - Акцент3 21" xfId="792" xr:uid="{00000000-0005-0000-0000-000010030000}"/>
    <cellStyle name="40% - Акцент3 21 2" xfId="793" xr:uid="{00000000-0005-0000-0000-000011030000}"/>
    <cellStyle name="40% - Акцент3 22" xfId="794" xr:uid="{00000000-0005-0000-0000-000012030000}"/>
    <cellStyle name="40% - Акцент3 22 2" xfId="795" xr:uid="{00000000-0005-0000-0000-000013030000}"/>
    <cellStyle name="40% - Акцент3 23" xfId="796" xr:uid="{00000000-0005-0000-0000-000014030000}"/>
    <cellStyle name="40% - Акцент3 23 2" xfId="797" xr:uid="{00000000-0005-0000-0000-000015030000}"/>
    <cellStyle name="40% - Акцент3 24" xfId="798" xr:uid="{00000000-0005-0000-0000-000016030000}"/>
    <cellStyle name="40% - Акцент3 24 2" xfId="799" xr:uid="{00000000-0005-0000-0000-000017030000}"/>
    <cellStyle name="40% - Акцент3 25" xfId="800" xr:uid="{00000000-0005-0000-0000-000018030000}"/>
    <cellStyle name="40% - Акцент3 25 2" xfId="801" xr:uid="{00000000-0005-0000-0000-000019030000}"/>
    <cellStyle name="40% - Акцент3 26" xfId="802" xr:uid="{00000000-0005-0000-0000-00001A030000}"/>
    <cellStyle name="40% - Акцент3 26 2" xfId="803" xr:uid="{00000000-0005-0000-0000-00001B030000}"/>
    <cellStyle name="40% - Акцент3 27" xfId="804" xr:uid="{00000000-0005-0000-0000-00001C030000}"/>
    <cellStyle name="40% - Акцент3 27 2" xfId="805" xr:uid="{00000000-0005-0000-0000-00001D030000}"/>
    <cellStyle name="40% - Акцент3 28" xfId="806" xr:uid="{00000000-0005-0000-0000-00001E030000}"/>
    <cellStyle name="40% - Акцент3 28 2" xfId="807" xr:uid="{00000000-0005-0000-0000-00001F030000}"/>
    <cellStyle name="40% - Акцент3 29" xfId="808" xr:uid="{00000000-0005-0000-0000-000020030000}"/>
    <cellStyle name="40% - Акцент3 29 2" xfId="809" xr:uid="{00000000-0005-0000-0000-000021030000}"/>
    <cellStyle name="40% - Акцент3 3" xfId="810" xr:uid="{00000000-0005-0000-0000-000022030000}"/>
    <cellStyle name="40% - Акцент3 3 2" xfId="811" xr:uid="{00000000-0005-0000-0000-000023030000}"/>
    <cellStyle name="40% - Акцент3 30" xfId="812" xr:uid="{00000000-0005-0000-0000-000024030000}"/>
    <cellStyle name="40% - Акцент3 30 2" xfId="813" xr:uid="{00000000-0005-0000-0000-000025030000}"/>
    <cellStyle name="40% - Акцент3 31" xfId="814" xr:uid="{00000000-0005-0000-0000-000026030000}"/>
    <cellStyle name="40% - Акцент3 31 2" xfId="815" xr:uid="{00000000-0005-0000-0000-000027030000}"/>
    <cellStyle name="40% - Акцент3 32" xfId="816" xr:uid="{00000000-0005-0000-0000-000028030000}"/>
    <cellStyle name="40% - Акцент3 32 2" xfId="817" xr:uid="{00000000-0005-0000-0000-000029030000}"/>
    <cellStyle name="40% - Акцент3 33" xfId="818" xr:uid="{00000000-0005-0000-0000-00002A030000}"/>
    <cellStyle name="40% - Акцент3 33 2" xfId="819" xr:uid="{00000000-0005-0000-0000-00002B030000}"/>
    <cellStyle name="40% - Акцент3 34" xfId="820" xr:uid="{00000000-0005-0000-0000-00002C030000}"/>
    <cellStyle name="40% - Акцент3 34 2" xfId="821" xr:uid="{00000000-0005-0000-0000-00002D030000}"/>
    <cellStyle name="40% - Акцент3 35" xfId="822" xr:uid="{00000000-0005-0000-0000-00002E030000}"/>
    <cellStyle name="40% - Акцент3 35 2" xfId="823" xr:uid="{00000000-0005-0000-0000-00002F030000}"/>
    <cellStyle name="40% - Акцент3 36" xfId="824" xr:uid="{00000000-0005-0000-0000-000030030000}"/>
    <cellStyle name="40% - Акцент3 36 2" xfId="825" xr:uid="{00000000-0005-0000-0000-000031030000}"/>
    <cellStyle name="40% - Акцент3 37" xfId="826" xr:uid="{00000000-0005-0000-0000-000032030000}"/>
    <cellStyle name="40% - Акцент3 37 2" xfId="827" xr:uid="{00000000-0005-0000-0000-000033030000}"/>
    <cellStyle name="40% - Акцент3 38" xfId="828" xr:uid="{00000000-0005-0000-0000-000034030000}"/>
    <cellStyle name="40% - Акцент3 38 2" xfId="829" xr:uid="{00000000-0005-0000-0000-000035030000}"/>
    <cellStyle name="40% - Акцент3 39" xfId="830" xr:uid="{00000000-0005-0000-0000-000036030000}"/>
    <cellStyle name="40% - Акцент3 39 2" xfId="831" xr:uid="{00000000-0005-0000-0000-000037030000}"/>
    <cellStyle name="40% - Акцент3 4" xfId="832" xr:uid="{00000000-0005-0000-0000-000038030000}"/>
    <cellStyle name="40% - Акцент3 4 2" xfId="833" xr:uid="{00000000-0005-0000-0000-000039030000}"/>
    <cellStyle name="40% - Акцент3 40" xfId="834" xr:uid="{00000000-0005-0000-0000-00003A030000}"/>
    <cellStyle name="40% - Акцент3 40 2" xfId="835" xr:uid="{00000000-0005-0000-0000-00003B030000}"/>
    <cellStyle name="40% - Акцент3 41" xfId="836" xr:uid="{00000000-0005-0000-0000-00003C030000}"/>
    <cellStyle name="40% - Акцент3 41 2" xfId="837" xr:uid="{00000000-0005-0000-0000-00003D030000}"/>
    <cellStyle name="40% - Акцент3 42" xfId="838" xr:uid="{00000000-0005-0000-0000-00003E030000}"/>
    <cellStyle name="40% - Акцент3 42 2" xfId="839" xr:uid="{00000000-0005-0000-0000-00003F030000}"/>
    <cellStyle name="40% - Акцент3 43" xfId="840" xr:uid="{00000000-0005-0000-0000-000040030000}"/>
    <cellStyle name="40% - Акцент3 43 2" xfId="841" xr:uid="{00000000-0005-0000-0000-000041030000}"/>
    <cellStyle name="40% - Акцент3 44" xfId="842" xr:uid="{00000000-0005-0000-0000-000042030000}"/>
    <cellStyle name="40% - Акцент3 44 2" xfId="843" xr:uid="{00000000-0005-0000-0000-000043030000}"/>
    <cellStyle name="40% - Акцент3 45" xfId="844" xr:uid="{00000000-0005-0000-0000-000044030000}"/>
    <cellStyle name="40% - Акцент3 45 2" xfId="845" xr:uid="{00000000-0005-0000-0000-000045030000}"/>
    <cellStyle name="40% - Акцент3 46" xfId="846" xr:uid="{00000000-0005-0000-0000-000046030000}"/>
    <cellStyle name="40% - Акцент3 46 2" xfId="847" xr:uid="{00000000-0005-0000-0000-000047030000}"/>
    <cellStyle name="40% - Акцент3 47" xfId="848" xr:uid="{00000000-0005-0000-0000-000048030000}"/>
    <cellStyle name="40% - Акцент3 47 2" xfId="849" xr:uid="{00000000-0005-0000-0000-000049030000}"/>
    <cellStyle name="40% - Акцент3 48" xfId="850" xr:uid="{00000000-0005-0000-0000-00004A030000}"/>
    <cellStyle name="40% - Акцент3 48 2" xfId="851" xr:uid="{00000000-0005-0000-0000-00004B030000}"/>
    <cellStyle name="40% - Акцент3 49" xfId="767" xr:uid="{00000000-0005-0000-0000-00004C030000}"/>
    <cellStyle name="40% - Акцент3 5" xfId="852" xr:uid="{00000000-0005-0000-0000-00004D030000}"/>
    <cellStyle name="40% - Акцент3 5 2" xfId="853" xr:uid="{00000000-0005-0000-0000-00004E030000}"/>
    <cellStyle name="40% - Акцент3 6" xfId="854" xr:uid="{00000000-0005-0000-0000-00004F030000}"/>
    <cellStyle name="40% - Акцент3 6 2" xfId="855" xr:uid="{00000000-0005-0000-0000-000050030000}"/>
    <cellStyle name="40% - Акцент3 7" xfId="856" xr:uid="{00000000-0005-0000-0000-000051030000}"/>
    <cellStyle name="40% - Акцент3 7 2" xfId="857" xr:uid="{00000000-0005-0000-0000-000052030000}"/>
    <cellStyle name="40% - Акцент3 8" xfId="858" xr:uid="{00000000-0005-0000-0000-000053030000}"/>
    <cellStyle name="40% - Акцент3 8 2" xfId="859" xr:uid="{00000000-0005-0000-0000-000054030000}"/>
    <cellStyle name="40% - Акцент3 9" xfId="860" xr:uid="{00000000-0005-0000-0000-000055030000}"/>
    <cellStyle name="40% - Акцент3 9 2" xfId="861" xr:uid="{00000000-0005-0000-0000-000056030000}"/>
    <cellStyle name="40% - Акцент4 10" xfId="863" xr:uid="{00000000-0005-0000-0000-000057030000}"/>
    <cellStyle name="40% - Акцент4 10 2" xfId="864" xr:uid="{00000000-0005-0000-0000-000058030000}"/>
    <cellStyle name="40% - Акцент4 11" xfId="865" xr:uid="{00000000-0005-0000-0000-000059030000}"/>
    <cellStyle name="40% - Акцент4 11 2" xfId="866" xr:uid="{00000000-0005-0000-0000-00005A030000}"/>
    <cellStyle name="40% - Акцент4 12" xfId="867" xr:uid="{00000000-0005-0000-0000-00005B030000}"/>
    <cellStyle name="40% - Акцент4 12 2" xfId="868" xr:uid="{00000000-0005-0000-0000-00005C030000}"/>
    <cellStyle name="40% - Акцент4 13" xfId="869" xr:uid="{00000000-0005-0000-0000-00005D030000}"/>
    <cellStyle name="40% - Акцент4 13 2" xfId="870" xr:uid="{00000000-0005-0000-0000-00005E030000}"/>
    <cellStyle name="40% - Акцент4 14" xfId="871" xr:uid="{00000000-0005-0000-0000-00005F030000}"/>
    <cellStyle name="40% - Акцент4 14 2" xfId="872" xr:uid="{00000000-0005-0000-0000-000060030000}"/>
    <cellStyle name="40% - Акцент4 15" xfId="873" xr:uid="{00000000-0005-0000-0000-000061030000}"/>
    <cellStyle name="40% - Акцент4 15 2" xfId="874" xr:uid="{00000000-0005-0000-0000-000062030000}"/>
    <cellStyle name="40% - Акцент4 16" xfId="875" xr:uid="{00000000-0005-0000-0000-000063030000}"/>
    <cellStyle name="40% - Акцент4 16 2" xfId="876" xr:uid="{00000000-0005-0000-0000-000064030000}"/>
    <cellStyle name="40% - Акцент4 17" xfId="877" xr:uid="{00000000-0005-0000-0000-000065030000}"/>
    <cellStyle name="40% - Акцент4 17 2" xfId="878" xr:uid="{00000000-0005-0000-0000-000066030000}"/>
    <cellStyle name="40% - Акцент4 18" xfId="879" xr:uid="{00000000-0005-0000-0000-000067030000}"/>
    <cellStyle name="40% - Акцент4 18 2" xfId="880" xr:uid="{00000000-0005-0000-0000-000068030000}"/>
    <cellStyle name="40% - Акцент4 19" xfId="881" xr:uid="{00000000-0005-0000-0000-000069030000}"/>
    <cellStyle name="40% - Акцент4 19 2" xfId="882" xr:uid="{00000000-0005-0000-0000-00006A030000}"/>
    <cellStyle name="40% - Акцент4 2" xfId="883" xr:uid="{00000000-0005-0000-0000-00006B030000}"/>
    <cellStyle name="40% - Акцент4 2 2" xfId="884" xr:uid="{00000000-0005-0000-0000-00006C030000}"/>
    <cellStyle name="40% - Акцент4 20" xfId="885" xr:uid="{00000000-0005-0000-0000-00006D030000}"/>
    <cellStyle name="40% - Акцент4 20 2" xfId="886" xr:uid="{00000000-0005-0000-0000-00006E030000}"/>
    <cellStyle name="40% - Акцент4 21" xfId="887" xr:uid="{00000000-0005-0000-0000-00006F030000}"/>
    <cellStyle name="40% - Акцент4 21 2" xfId="888" xr:uid="{00000000-0005-0000-0000-000070030000}"/>
    <cellStyle name="40% - Акцент4 22" xfId="889" xr:uid="{00000000-0005-0000-0000-000071030000}"/>
    <cellStyle name="40% - Акцент4 22 2" xfId="890" xr:uid="{00000000-0005-0000-0000-000072030000}"/>
    <cellStyle name="40% - Акцент4 23" xfId="891" xr:uid="{00000000-0005-0000-0000-000073030000}"/>
    <cellStyle name="40% - Акцент4 23 2" xfId="892" xr:uid="{00000000-0005-0000-0000-000074030000}"/>
    <cellStyle name="40% - Акцент4 24" xfId="893" xr:uid="{00000000-0005-0000-0000-000075030000}"/>
    <cellStyle name="40% - Акцент4 24 2" xfId="894" xr:uid="{00000000-0005-0000-0000-000076030000}"/>
    <cellStyle name="40% - Акцент4 25" xfId="895" xr:uid="{00000000-0005-0000-0000-000077030000}"/>
    <cellStyle name="40% - Акцент4 25 2" xfId="896" xr:uid="{00000000-0005-0000-0000-000078030000}"/>
    <cellStyle name="40% - Акцент4 26" xfId="897" xr:uid="{00000000-0005-0000-0000-000079030000}"/>
    <cellStyle name="40% - Акцент4 26 2" xfId="898" xr:uid="{00000000-0005-0000-0000-00007A030000}"/>
    <cellStyle name="40% - Акцент4 27" xfId="899" xr:uid="{00000000-0005-0000-0000-00007B030000}"/>
    <cellStyle name="40% - Акцент4 27 2" xfId="900" xr:uid="{00000000-0005-0000-0000-00007C030000}"/>
    <cellStyle name="40% - Акцент4 28" xfId="901" xr:uid="{00000000-0005-0000-0000-00007D030000}"/>
    <cellStyle name="40% - Акцент4 28 2" xfId="902" xr:uid="{00000000-0005-0000-0000-00007E030000}"/>
    <cellStyle name="40% - Акцент4 29" xfId="903" xr:uid="{00000000-0005-0000-0000-00007F030000}"/>
    <cellStyle name="40% - Акцент4 29 2" xfId="904" xr:uid="{00000000-0005-0000-0000-000080030000}"/>
    <cellStyle name="40% - Акцент4 3" xfId="905" xr:uid="{00000000-0005-0000-0000-000081030000}"/>
    <cellStyle name="40% - Акцент4 3 2" xfId="906" xr:uid="{00000000-0005-0000-0000-000082030000}"/>
    <cellStyle name="40% - Акцент4 30" xfId="907" xr:uid="{00000000-0005-0000-0000-000083030000}"/>
    <cellStyle name="40% - Акцент4 30 2" xfId="908" xr:uid="{00000000-0005-0000-0000-000084030000}"/>
    <cellStyle name="40% - Акцент4 31" xfId="909" xr:uid="{00000000-0005-0000-0000-000085030000}"/>
    <cellStyle name="40% - Акцент4 31 2" xfId="910" xr:uid="{00000000-0005-0000-0000-000086030000}"/>
    <cellStyle name="40% - Акцент4 32" xfId="911" xr:uid="{00000000-0005-0000-0000-000087030000}"/>
    <cellStyle name="40% - Акцент4 32 2" xfId="912" xr:uid="{00000000-0005-0000-0000-000088030000}"/>
    <cellStyle name="40% - Акцент4 33" xfId="913" xr:uid="{00000000-0005-0000-0000-000089030000}"/>
    <cellStyle name="40% - Акцент4 33 2" xfId="914" xr:uid="{00000000-0005-0000-0000-00008A030000}"/>
    <cellStyle name="40% - Акцент4 34" xfId="915" xr:uid="{00000000-0005-0000-0000-00008B030000}"/>
    <cellStyle name="40% - Акцент4 34 2" xfId="916" xr:uid="{00000000-0005-0000-0000-00008C030000}"/>
    <cellStyle name="40% - Акцент4 35" xfId="917" xr:uid="{00000000-0005-0000-0000-00008D030000}"/>
    <cellStyle name="40% - Акцент4 35 2" xfId="918" xr:uid="{00000000-0005-0000-0000-00008E030000}"/>
    <cellStyle name="40% - Акцент4 36" xfId="919" xr:uid="{00000000-0005-0000-0000-00008F030000}"/>
    <cellStyle name="40% - Акцент4 36 2" xfId="920" xr:uid="{00000000-0005-0000-0000-000090030000}"/>
    <cellStyle name="40% - Акцент4 37" xfId="921" xr:uid="{00000000-0005-0000-0000-000091030000}"/>
    <cellStyle name="40% - Акцент4 37 2" xfId="922" xr:uid="{00000000-0005-0000-0000-000092030000}"/>
    <cellStyle name="40% - Акцент4 38" xfId="923" xr:uid="{00000000-0005-0000-0000-000093030000}"/>
    <cellStyle name="40% - Акцент4 38 2" xfId="924" xr:uid="{00000000-0005-0000-0000-000094030000}"/>
    <cellStyle name="40% - Акцент4 39" xfId="925" xr:uid="{00000000-0005-0000-0000-000095030000}"/>
    <cellStyle name="40% - Акцент4 39 2" xfId="926" xr:uid="{00000000-0005-0000-0000-000096030000}"/>
    <cellStyle name="40% - Акцент4 4" xfId="927" xr:uid="{00000000-0005-0000-0000-000097030000}"/>
    <cellStyle name="40% - Акцент4 4 2" xfId="928" xr:uid="{00000000-0005-0000-0000-000098030000}"/>
    <cellStyle name="40% - Акцент4 40" xfId="929" xr:uid="{00000000-0005-0000-0000-000099030000}"/>
    <cellStyle name="40% - Акцент4 40 2" xfId="930" xr:uid="{00000000-0005-0000-0000-00009A030000}"/>
    <cellStyle name="40% - Акцент4 41" xfId="931" xr:uid="{00000000-0005-0000-0000-00009B030000}"/>
    <cellStyle name="40% - Акцент4 41 2" xfId="932" xr:uid="{00000000-0005-0000-0000-00009C030000}"/>
    <cellStyle name="40% - Акцент4 42" xfId="933" xr:uid="{00000000-0005-0000-0000-00009D030000}"/>
    <cellStyle name="40% - Акцент4 42 2" xfId="934" xr:uid="{00000000-0005-0000-0000-00009E030000}"/>
    <cellStyle name="40% - Акцент4 43" xfId="935" xr:uid="{00000000-0005-0000-0000-00009F030000}"/>
    <cellStyle name="40% - Акцент4 43 2" xfId="936" xr:uid="{00000000-0005-0000-0000-0000A0030000}"/>
    <cellStyle name="40% - Акцент4 44" xfId="937" xr:uid="{00000000-0005-0000-0000-0000A1030000}"/>
    <cellStyle name="40% - Акцент4 44 2" xfId="938" xr:uid="{00000000-0005-0000-0000-0000A2030000}"/>
    <cellStyle name="40% - Акцент4 45" xfId="939" xr:uid="{00000000-0005-0000-0000-0000A3030000}"/>
    <cellStyle name="40% - Акцент4 45 2" xfId="940" xr:uid="{00000000-0005-0000-0000-0000A4030000}"/>
    <cellStyle name="40% - Акцент4 46" xfId="941" xr:uid="{00000000-0005-0000-0000-0000A5030000}"/>
    <cellStyle name="40% - Акцент4 46 2" xfId="942" xr:uid="{00000000-0005-0000-0000-0000A6030000}"/>
    <cellStyle name="40% - Акцент4 47" xfId="943" xr:uid="{00000000-0005-0000-0000-0000A7030000}"/>
    <cellStyle name="40% - Акцент4 47 2" xfId="944" xr:uid="{00000000-0005-0000-0000-0000A8030000}"/>
    <cellStyle name="40% - Акцент4 48" xfId="945" xr:uid="{00000000-0005-0000-0000-0000A9030000}"/>
    <cellStyle name="40% - Акцент4 48 2" xfId="946" xr:uid="{00000000-0005-0000-0000-0000AA030000}"/>
    <cellStyle name="40% - Акцент4 49" xfId="862" xr:uid="{00000000-0005-0000-0000-0000AB030000}"/>
    <cellStyle name="40% - Акцент4 5" xfId="947" xr:uid="{00000000-0005-0000-0000-0000AC030000}"/>
    <cellStyle name="40% - Акцент4 5 2" xfId="948" xr:uid="{00000000-0005-0000-0000-0000AD030000}"/>
    <cellStyle name="40% - Акцент4 6" xfId="949" xr:uid="{00000000-0005-0000-0000-0000AE030000}"/>
    <cellStyle name="40% - Акцент4 6 2" xfId="950" xr:uid="{00000000-0005-0000-0000-0000AF030000}"/>
    <cellStyle name="40% - Акцент4 7" xfId="951" xr:uid="{00000000-0005-0000-0000-0000B0030000}"/>
    <cellStyle name="40% - Акцент4 7 2" xfId="952" xr:uid="{00000000-0005-0000-0000-0000B1030000}"/>
    <cellStyle name="40% - Акцент4 8" xfId="953" xr:uid="{00000000-0005-0000-0000-0000B2030000}"/>
    <cellStyle name="40% - Акцент4 8 2" xfId="954" xr:uid="{00000000-0005-0000-0000-0000B3030000}"/>
    <cellStyle name="40% - Акцент4 9" xfId="955" xr:uid="{00000000-0005-0000-0000-0000B4030000}"/>
    <cellStyle name="40% - Акцент4 9 2" xfId="956" xr:uid="{00000000-0005-0000-0000-0000B5030000}"/>
    <cellStyle name="40% - Акцент5 10" xfId="958" xr:uid="{00000000-0005-0000-0000-0000B6030000}"/>
    <cellStyle name="40% - Акцент5 10 2" xfId="959" xr:uid="{00000000-0005-0000-0000-0000B7030000}"/>
    <cellStyle name="40% - Акцент5 11" xfId="960" xr:uid="{00000000-0005-0000-0000-0000B8030000}"/>
    <cellStyle name="40% - Акцент5 11 2" xfId="961" xr:uid="{00000000-0005-0000-0000-0000B9030000}"/>
    <cellStyle name="40% - Акцент5 12" xfId="962" xr:uid="{00000000-0005-0000-0000-0000BA030000}"/>
    <cellStyle name="40% - Акцент5 12 2" xfId="963" xr:uid="{00000000-0005-0000-0000-0000BB030000}"/>
    <cellStyle name="40% - Акцент5 13" xfId="964" xr:uid="{00000000-0005-0000-0000-0000BC030000}"/>
    <cellStyle name="40% - Акцент5 13 2" xfId="965" xr:uid="{00000000-0005-0000-0000-0000BD030000}"/>
    <cellStyle name="40% - Акцент5 14" xfId="966" xr:uid="{00000000-0005-0000-0000-0000BE030000}"/>
    <cellStyle name="40% - Акцент5 14 2" xfId="967" xr:uid="{00000000-0005-0000-0000-0000BF030000}"/>
    <cellStyle name="40% - Акцент5 15" xfId="968" xr:uid="{00000000-0005-0000-0000-0000C0030000}"/>
    <cellStyle name="40% - Акцент5 15 2" xfId="969" xr:uid="{00000000-0005-0000-0000-0000C1030000}"/>
    <cellStyle name="40% - Акцент5 16" xfId="970" xr:uid="{00000000-0005-0000-0000-0000C2030000}"/>
    <cellStyle name="40% - Акцент5 16 2" xfId="971" xr:uid="{00000000-0005-0000-0000-0000C3030000}"/>
    <cellStyle name="40% - Акцент5 17" xfId="972" xr:uid="{00000000-0005-0000-0000-0000C4030000}"/>
    <cellStyle name="40% - Акцент5 17 2" xfId="973" xr:uid="{00000000-0005-0000-0000-0000C5030000}"/>
    <cellStyle name="40% - Акцент5 18" xfId="974" xr:uid="{00000000-0005-0000-0000-0000C6030000}"/>
    <cellStyle name="40% - Акцент5 18 2" xfId="975" xr:uid="{00000000-0005-0000-0000-0000C7030000}"/>
    <cellStyle name="40% - Акцент5 19" xfId="976" xr:uid="{00000000-0005-0000-0000-0000C8030000}"/>
    <cellStyle name="40% - Акцент5 19 2" xfId="977" xr:uid="{00000000-0005-0000-0000-0000C9030000}"/>
    <cellStyle name="40% - Акцент5 2" xfId="978" xr:uid="{00000000-0005-0000-0000-0000CA030000}"/>
    <cellStyle name="40% - Акцент5 2 2" xfId="979" xr:uid="{00000000-0005-0000-0000-0000CB030000}"/>
    <cellStyle name="40% - Акцент5 20" xfId="980" xr:uid="{00000000-0005-0000-0000-0000CC030000}"/>
    <cellStyle name="40% - Акцент5 20 2" xfId="981" xr:uid="{00000000-0005-0000-0000-0000CD030000}"/>
    <cellStyle name="40% - Акцент5 21" xfId="982" xr:uid="{00000000-0005-0000-0000-0000CE030000}"/>
    <cellStyle name="40% - Акцент5 21 2" xfId="983" xr:uid="{00000000-0005-0000-0000-0000CF030000}"/>
    <cellStyle name="40% - Акцент5 22" xfId="984" xr:uid="{00000000-0005-0000-0000-0000D0030000}"/>
    <cellStyle name="40% - Акцент5 22 2" xfId="985" xr:uid="{00000000-0005-0000-0000-0000D1030000}"/>
    <cellStyle name="40% - Акцент5 23" xfId="986" xr:uid="{00000000-0005-0000-0000-0000D2030000}"/>
    <cellStyle name="40% - Акцент5 23 2" xfId="987" xr:uid="{00000000-0005-0000-0000-0000D3030000}"/>
    <cellStyle name="40% - Акцент5 24" xfId="988" xr:uid="{00000000-0005-0000-0000-0000D4030000}"/>
    <cellStyle name="40% - Акцент5 24 2" xfId="989" xr:uid="{00000000-0005-0000-0000-0000D5030000}"/>
    <cellStyle name="40% - Акцент5 25" xfId="990" xr:uid="{00000000-0005-0000-0000-0000D6030000}"/>
    <cellStyle name="40% - Акцент5 25 2" xfId="991" xr:uid="{00000000-0005-0000-0000-0000D7030000}"/>
    <cellStyle name="40% - Акцент5 26" xfId="992" xr:uid="{00000000-0005-0000-0000-0000D8030000}"/>
    <cellStyle name="40% - Акцент5 26 2" xfId="993" xr:uid="{00000000-0005-0000-0000-0000D9030000}"/>
    <cellStyle name="40% - Акцент5 27" xfId="994" xr:uid="{00000000-0005-0000-0000-0000DA030000}"/>
    <cellStyle name="40% - Акцент5 27 2" xfId="995" xr:uid="{00000000-0005-0000-0000-0000DB030000}"/>
    <cellStyle name="40% - Акцент5 28" xfId="996" xr:uid="{00000000-0005-0000-0000-0000DC030000}"/>
    <cellStyle name="40% - Акцент5 28 2" xfId="997" xr:uid="{00000000-0005-0000-0000-0000DD030000}"/>
    <cellStyle name="40% - Акцент5 29" xfId="998" xr:uid="{00000000-0005-0000-0000-0000DE030000}"/>
    <cellStyle name="40% - Акцент5 29 2" xfId="999" xr:uid="{00000000-0005-0000-0000-0000DF030000}"/>
    <cellStyle name="40% - Акцент5 3" xfId="1000" xr:uid="{00000000-0005-0000-0000-0000E0030000}"/>
    <cellStyle name="40% - Акцент5 3 2" xfId="1001" xr:uid="{00000000-0005-0000-0000-0000E1030000}"/>
    <cellStyle name="40% - Акцент5 30" xfId="1002" xr:uid="{00000000-0005-0000-0000-0000E2030000}"/>
    <cellStyle name="40% - Акцент5 30 2" xfId="1003" xr:uid="{00000000-0005-0000-0000-0000E3030000}"/>
    <cellStyle name="40% - Акцент5 31" xfId="1004" xr:uid="{00000000-0005-0000-0000-0000E4030000}"/>
    <cellStyle name="40% - Акцент5 31 2" xfId="1005" xr:uid="{00000000-0005-0000-0000-0000E5030000}"/>
    <cellStyle name="40% - Акцент5 32" xfId="1006" xr:uid="{00000000-0005-0000-0000-0000E6030000}"/>
    <cellStyle name="40% - Акцент5 32 2" xfId="1007" xr:uid="{00000000-0005-0000-0000-0000E7030000}"/>
    <cellStyle name="40% - Акцент5 33" xfId="1008" xr:uid="{00000000-0005-0000-0000-0000E8030000}"/>
    <cellStyle name="40% - Акцент5 33 2" xfId="1009" xr:uid="{00000000-0005-0000-0000-0000E9030000}"/>
    <cellStyle name="40% - Акцент5 34" xfId="1010" xr:uid="{00000000-0005-0000-0000-0000EA030000}"/>
    <cellStyle name="40% - Акцент5 34 2" xfId="1011" xr:uid="{00000000-0005-0000-0000-0000EB030000}"/>
    <cellStyle name="40% - Акцент5 35" xfId="1012" xr:uid="{00000000-0005-0000-0000-0000EC030000}"/>
    <cellStyle name="40% - Акцент5 35 2" xfId="1013" xr:uid="{00000000-0005-0000-0000-0000ED030000}"/>
    <cellStyle name="40% - Акцент5 36" xfId="1014" xr:uid="{00000000-0005-0000-0000-0000EE030000}"/>
    <cellStyle name="40% - Акцент5 36 2" xfId="1015" xr:uid="{00000000-0005-0000-0000-0000EF030000}"/>
    <cellStyle name="40% - Акцент5 37" xfId="1016" xr:uid="{00000000-0005-0000-0000-0000F0030000}"/>
    <cellStyle name="40% - Акцент5 37 2" xfId="1017" xr:uid="{00000000-0005-0000-0000-0000F1030000}"/>
    <cellStyle name="40% - Акцент5 38" xfId="1018" xr:uid="{00000000-0005-0000-0000-0000F2030000}"/>
    <cellStyle name="40% - Акцент5 38 2" xfId="1019" xr:uid="{00000000-0005-0000-0000-0000F3030000}"/>
    <cellStyle name="40% - Акцент5 39" xfId="1020" xr:uid="{00000000-0005-0000-0000-0000F4030000}"/>
    <cellStyle name="40% - Акцент5 39 2" xfId="1021" xr:uid="{00000000-0005-0000-0000-0000F5030000}"/>
    <cellStyle name="40% - Акцент5 4" xfId="1022" xr:uid="{00000000-0005-0000-0000-0000F6030000}"/>
    <cellStyle name="40% - Акцент5 4 2" xfId="1023" xr:uid="{00000000-0005-0000-0000-0000F7030000}"/>
    <cellStyle name="40% - Акцент5 40" xfId="1024" xr:uid="{00000000-0005-0000-0000-0000F8030000}"/>
    <cellStyle name="40% - Акцент5 40 2" xfId="1025" xr:uid="{00000000-0005-0000-0000-0000F9030000}"/>
    <cellStyle name="40% - Акцент5 41" xfId="1026" xr:uid="{00000000-0005-0000-0000-0000FA030000}"/>
    <cellStyle name="40% - Акцент5 41 2" xfId="1027" xr:uid="{00000000-0005-0000-0000-0000FB030000}"/>
    <cellStyle name="40% - Акцент5 42" xfId="1028" xr:uid="{00000000-0005-0000-0000-0000FC030000}"/>
    <cellStyle name="40% - Акцент5 42 2" xfId="1029" xr:uid="{00000000-0005-0000-0000-0000FD030000}"/>
    <cellStyle name="40% - Акцент5 43" xfId="1030" xr:uid="{00000000-0005-0000-0000-0000FE030000}"/>
    <cellStyle name="40% - Акцент5 43 2" xfId="1031" xr:uid="{00000000-0005-0000-0000-0000FF030000}"/>
    <cellStyle name="40% - Акцент5 44" xfId="1032" xr:uid="{00000000-0005-0000-0000-000000040000}"/>
    <cellStyle name="40% - Акцент5 44 2" xfId="1033" xr:uid="{00000000-0005-0000-0000-000001040000}"/>
    <cellStyle name="40% - Акцент5 45" xfId="1034" xr:uid="{00000000-0005-0000-0000-000002040000}"/>
    <cellStyle name="40% - Акцент5 45 2" xfId="1035" xr:uid="{00000000-0005-0000-0000-000003040000}"/>
    <cellStyle name="40% - Акцент5 46" xfId="1036" xr:uid="{00000000-0005-0000-0000-000004040000}"/>
    <cellStyle name="40% - Акцент5 46 2" xfId="1037" xr:uid="{00000000-0005-0000-0000-000005040000}"/>
    <cellStyle name="40% - Акцент5 47" xfId="1038" xr:uid="{00000000-0005-0000-0000-000006040000}"/>
    <cellStyle name="40% - Акцент5 47 2" xfId="1039" xr:uid="{00000000-0005-0000-0000-000007040000}"/>
    <cellStyle name="40% - Акцент5 48" xfId="1040" xr:uid="{00000000-0005-0000-0000-000008040000}"/>
    <cellStyle name="40% - Акцент5 48 2" xfId="1041" xr:uid="{00000000-0005-0000-0000-000009040000}"/>
    <cellStyle name="40% - Акцент5 49" xfId="957" xr:uid="{00000000-0005-0000-0000-00000A040000}"/>
    <cellStyle name="40% - Акцент5 5" xfId="1042" xr:uid="{00000000-0005-0000-0000-00000B040000}"/>
    <cellStyle name="40% - Акцент5 5 2" xfId="1043" xr:uid="{00000000-0005-0000-0000-00000C040000}"/>
    <cellStyle name="40% - Акцент5 6" xfId="1044" xr:uid="{00000000-0005-0000-0000-00000D040000}"/>
    <cellStyle name="40% - Акцент5 6 2" xfId="1045" xr:uid="{00000000-0005-0000-0000-00000E040000}"/>
    <cellStyle name="40% - Акцент5 7" xfId="1046" xr:uid="{00000000-0005-0000-0000-00000F040000}"/>
    <cellStyle name="40% - Акцент5 7 2" xfId="1047" xr:uid="{00000000-0005-0000-0000-000010040000}"/>
    <cellStyle name="40% - Акцент5 8" xfId="1048" xr:uid="{00000000-0005-0000-0000-000011040000}"/>
    <cellStyle name="40% - Акцент5 8 2" xfId="1049" xr:uid="{00000000-0005-0000-0000-000012040000}"/>
    <cellStyle name="40% - Акцент5 9" xfId="1050" xr:uid="{00000000-0005-0000-0000-000013040000}"/>
    <cellStyle name="40% - Акцент5 9 2" xfId="1051" xr:uid="{00000000-0005-0000-0000-000014040000}"/>
    <cellStyle name="40% - Акцент6 10" xfId="1053" xr:uid="{00000000-0005-0000-0000-000015040000}"/>
    <cellStyle name="40% - Акцент6 10 2" xfId="1054" xr:uid="{00000000-0005-0000-0000-000016040000}"/>
    <cellStyle name="40% - Акцент6 11" xfId="1055" xr:uid="{00000000-0005-0000-0000-000017040000}"/>
    <cellStyle name="40% - Акцент6 11 2" xfId="1056" xr:uid="{00000000-0005-0000-0000-000018040000}"/>
    <cellStyle name="40% - Акцент6 12" xfId="1057" xr:uid="{00000000-0005-0000-0000-000019040000}"/>
    <cellStyle name="40% - Акцент6 12 2" xfId="1058" xr:uid="{00000000-0005-0000-0000-00001A040000}"/>
    <cellStyle name="40% - Акцент6 13" xfId="1059" xr:uid="{00000000-0005-0000-0000-00001B040000}"/>
    <cellStyle name="40% - Акцент6 13 2" xfId="1060" xr:uid="{00000000-0005-0000-0000-00001C040000}"/>
    <cellStyle name="40% - Акцент6 14" xfId="1061" xr:uid="{00000000-0005-0000-0000-00001D040000}"/>
    <cellStyle name="40% - Акцент6 14 2" xfId="1062" xr:uid="{00000000-0005-0000-0000-00001E040000}"/>
    <cellStyle name="40% - Акцент6 15" xfId="1063" xr:uid="{00000000-0005-0000-0000-00001F040000}"/>
    <cellStyle name="40% - Акцент6 15 2" xfId="1064" xr:uid="{00000000-0005-0000-0000-000020040000}"/>
    <cellStyle name="40% - Акцент6 16" xfId="1065" xr:uid="{00000000-0005-0000-0000-000021040000}"/>
    <cellStyle name="40% - Акцент6 16 2" xfId="1066" xr:uid="{00000000-0005-0000-0000-000022040000}"/>
    <cellStyle name="40% - Акцент6 17" xfId="1067" xr:uid="{00000000-0005-0000-0000-000023040000}"/>
    <cellStyle name="40% - Акцент6 17 2" xfId="1068" xr:uid="{00000000-0005-0000-0000-000024040000}"/>
    <cellStyle name="40% - Акцент6 18" xfId="1069" xr:uid="{00000000-0005-0000-0000-000025040000}"/>
    <cellStyle name="40% - Акцент6 18 2" xfId="1070" xr:uid="{00000000-0005-0000-0000-000026040000}"/>
    <cellStyle name="40% - Акцент6 19" xfId="1071" xr:uid="{00000000-0005-0000-0000-000027040000}"/>
    <cellStyle name="40% - Акцент6 19 2" xfId="1072" xr:uid="{00000000-0005-0000-0000-000028040000}"/>
    <cellStyle name="40% - Акцент6 2" xfId="1073" xr:uid="{00000000-0005-0000-0000-000029040000}"/>
    <cellStyle name="40% - Акцент6 2 2" xfId="1074" xr:uid="{00000000-0005-0000-0000-00002A040000}"/>
    <cellStyle name="40% - Акцент6 20" xfId="1075" xr:uid="{00000000-0005-0000-0000-00002B040000}"/>
    <cellStyle name="40% - Акцент6 20 2" xfId="1076" xr:uid="{00000000-0005-0000-0000-00002C040000}"/>
    <cellStyle name="40% - Акцент6 21" xfId="1077" xr:uid="{00000000-0005-0000-0000-00002D040000}"/>
    <cellStyle name="40% - Акцент6 21 2" xfId="1078" xr:uid="{00000000-0005-0000-0000-00002E040000}"/>
    <cellStyle name="40% - Акцент6 22" xfId="1079" xr:uid="{00000000-0005-0000-0000-00002F040000}"/>
    <cellStyle name="40% - Акцент6 22 2" xfId="1080" xr:uid="{00000000-0005-0000-0000-000030040000}"/>
    <cellStyle name="40% - Акцент6 23" xfId="1081" xr:uid="{00000000-0005-0000-0000-000031040000}"/>
    <cellStyle name="40% - Акцент6 23 2" xfId="1082" xr:uid="{00000000-0005-0000-0000-000032040000}"/>
    <cellStyle name="40% - Акцент6 24" xfId="1083" xr:uid="{00000000-0005-0000-0000-000033040000}"/>
    <cellStyle name="40% - Акцент6 24 2" xfId="1084" xr:uid="{00000000-0005-0000-0000-000034040000}"/>
    <cellStyle name="40% - Акцент6 25" xfId="1085" xr:uid="{00000000-0005-0000-0000-000035040000}"/>
    <cellStyle name="40% - Акцент6 25 2" xfId="1086" xr:uid="{00000000-0005-0000-0000-000036040000}"/>
    <cellStyle name="40% - Акцент6 26" xfId="1087" xr:uid="{00000000-0005-0000-0000-000037040000}"/>
    <cellStyle name="40% - Акцент6 26 2" xfId="1088" xr:uid="{00000000-0005-0000-0000-000038040000}"/>
    <cellStyle name="40% - Акцент6 27" xfId="1089" xr:uid="{00000000-0005-0000-0000-000039040000}"/>
    <cellStyle name="40% - Акцент6 27 2" xfId="1090" xr:uid="{00000000-0005-0000-0000-00003A040000}"/>
    <cellStyle name="40% - Акцент6 28" xfId="1091" xr:uid="{00000000-0005-0000-0000-00003B040000}"/>
    <cellStyle name="40% - Акцент6 28 2" xfId="1092" xr:uid="{00000000-0005-0000-0000-00003C040000}"/>
    <cellStyle name="40% - Акцент6 29" xfId="1093" xr:uid="{00000000-0005-0000-0000-00003D040000}"/>
    <cellStyle name="40% - Акцент6 29 2" xfId="1094" xr:uid="{00000000-0005-0000-0000-00003E040000}"/>
    <cellStyle name="40% - Акцент6 3" xfId="1095" xr:uid="{00000000-0005-0000-0000-00003F040000}"/>
    <cellStyle name="40% - Акцент6 3 2" xfId="1096" xr:uid="{00000000-0005-0000-0000-000040040000}"/>
    <cellStyle name="40% - Акцент6 30" xfId="1097" xr:uid="{00000000-0005-0000-0000-000041040000}"/>
    <cellStyle name="40% - Акцент6 30 2" xfId="1098" xr:uid="{00000000-0005-0000-0000-000042040000}"/>
    <cellStyle name="40% - Акцент6 31" xfId="1099" xr:uid="{00000000-0005-0000-0000-000043040000}"/>
    <cellStyle name="40% - Акцент6 31 2" xfId="1100" xr:uid="{00000000-0005-0000-0000-000044040000}"/>
    <cellStyle name="40% - Акцент6 32" xfId="1101" xr:uid="{00000000-0005-0000-0000-000045040000}"/>
    <cellStyle name="40% - Акцент6 32 2" xfId="1102" xr:uid="{00000000-0005-0000-0000-000046040000}"/>
    <cellStyle name="40% - Акцент6 33" xfId="1103" xr:uid="{00000000-0005-0000-0000-000047040000}"/>
    <cellStyle name="40% - Акцент6 33 2" xfId="1104" xr:uid="{00000000-0005-0000-0000-000048040000}"/>
    <cellStyle name="40% - Акцент6 34" xfId="1105" xr:uid="{00000000-0005-0000-0000-000049040000}"/>
    <cellStyle name="40% - Акцент6 34 2" xfId="1106" xr:uid="{00000000-0005-0000-0000-00004A040000}"/>
    <cellStyle name="40% - Акцент6 35" xfId="1107" xr:uid="{00000000-0005-0000-0000-00004B040000}"/>
    <cellStyle name="40% - Акцент6 35 2" xfId="1108" xr:uid="{00000000-0005-0000-0000-00004C040000}"/>
    <cellStyle name="40% - Акцент6 36" xfId="1109" xr:uid="{00000000-0005-0000-0000-00004D040000}"/>
    <cellStyle name="40% - Акцент6 36 2" xfId="1110" xr:uid="{00000000-0005-0000-0000-00004E040000}"/>
    <cellStyle name="40% - Акцент6 37" xfId="1111" xr:uid="{00000000-0005-0000-0000-00004F040000}"/>
    <cellStyle name="40% - Акцент6 37 2" xfId="1112" xr:uid="{00000000-0005-0000-0000-000050040000}"/>
    <cellStyle name="40% - Акцент6 38" xfId="1113" xr:uid="{00000000-0005-0000-0000-000051040000}"/>
    <cellStyle name="40% - Акцент6 38 2" xfId="1114" xr:uid="{00000000-0005-0000-0000-000052040000}"/>
    <cellStyle name="40% - Акцент6 39" xfId="1115" xr:uid="{00000000-0005-0000-0000-000053040000}"/>
    <cellStyle name="40% - Акцент6 39 2" xfId="1116" xr:uid="{00000000-0005-0000-0000-000054040000}"/>
    <cellStyle name="40% - Акцент6 4" xfId="1117" xr:uid="{00000000-0005-0000-0000-000055040000}"/>
    <cellStyle name="40% - Акцент6 4 2" xfId="1118" xr:uid="{00000000-0005-0000-0000-000056040000}"/>
    <cellStyle name="40% - Акцент6 40" xfId="1119" xr:uid="{00000000-0005-0000-0000-000057040000}"/>
    <cellStyle name="40% - Акцент6 40 2" xfId="1120" xr:uid="{00000000-0005-0000-0000-000058040000}"/>
    <cellStyle name="40% - Акцент6 41" xfId="1121" xr:uid="{00000000-0005-0000-0000-000059040000}"/>
    <cellStyle name="40% - Акцент6 41 2" xfId="1122" xr:uid="{00000000-0005-0000-0000-00005A040000}"/>
    <cellStyle name="40% - Акцент6 42" xfId="1123" xr:uid="{00000000-0005-0000-0000-00005B040000}"/>
    <cellStyle name="40% - Акцент6 42 2" xfId="1124" xr:uid="{00000000-0005-0000-0000-00005C040000}"/>
    <cellStyle name="40% - Акцент6 43" xfId="1125" xr:uid="{00000000-0005-0000-0000-00005D040000}"/>
    <cellStyle name="40% - Акцент6 43 2" xfId="1126" xr:uid="{00000000-0005-0000-0000-00005E040000}"/>
    <cellStyle name="40% - Акцент6 44" xfId="1127" xr:uid="{00000000-0005-0000-0000-00005F040000}"/>
    <cellStyle name="40% - Акцент6 44 2" xfId="1128" xr:uid="{00000000-0005-0000-0000-000060040000}"/>
    <cellStyle name="40% - Акцент6 45" xfId="1129" xr:uid="{00000000-0005-0000-0000-000061040000}"/>
    <cellStyle name="40% - Акцент6 45 2" xfId="1130" xr:uid="{00000000-0005-0000-0000-000062040000}"/>
    <cellStyle name="40% - Акцент6 46" xfId="1131" xr:uid="{00000000-0005-0000-0000-000063040000}"/>
    <cellStyle name="40% - Акцент6 46 2" xfId="1132" xr:uid="{00000000-0005-0000-0000-000064040000}"/>
    <cellStyle name="40% - Акцент6 47" xfId="1133" xr:uid="{00000000-0005-0000-0000-000065040000}"/>
    <cellStyle name="40% - Акцент6 47 2" xfId="1134" xr:uid="{00000000-0005-0000-0000-000066040000}"/>
    <cellStyle name="40% - Акцент6 48" xfId="1135" xr:uid="{00000000-0005-0000-0000-000067040000}"/>
    <cellStyle name="40% - Акцент6 48 2" xfId="1136" xr:uid="{00000000-0005-0000-0000-000068040000}"/>
    <cellStyle name="40% - Акцент6 49" xfId="1052" xr:uid="{00000000-0005-0000-0000-000069040000}"/>
    <cellStyle name="40% - Акцент6 5" xfId="1137" xr:uid="{00000000-0005-0000-0000-00006A040000}"/>
    <cellStyle name="40% - Акцент6 5 2" xfId="1138" xr:uid="{00000000-0005-0000-0000-00006B040000}"/>
    <cellStyle name="40% - Акцент6 6" xfId="1139" xr:uid="{00000000-0005-0000-0000-00006C040000}"/>
    <cellStyle name="40% - Акцент6 6 2" xfId="1140" xr:uid="{00000000-0005-0000-0000-00006D040000}"/>
    <cellStyle name="40% - Акцент6 7" xfId="1141" xr:uid="{00000000-0005-0000-0000-00006E040000}"/>
    <cellStyle name="40% - Акцент6 7 2" xfId="1142" xr:uid="{00000000-0005-0000-0000-00006F040000}"/>
    <cellStyle name="40% - Акцент6 8" xfId="1143" xr:uid="{00000000-0005-0000-0000-000070040000}"/>
    <cellStyle name="40% - Акцент6 8 2" xfId="1144" xr:uid="{00000000-0005-0000-0000-000071040000}"/>
    <cellStyle name="40% - Акцент6 9" xfId="1145" xr:uid="{00000000-0005-0000-0000-000072040000}"/>
    <cellStyle name="40% - Акцент6 9 2" xfId="1146" xr:uid="{00000000-0005-0000-0000-000073040000}"/>
    <cellStyle name="60% - Акцент1 10" xfId="1148" xr:uid="{00000000-0005-0000-0000-000074040000}"/>
    <cellStyle name="60% - Акцент1 10 2" xfId="1149" xr:uid="{00000000-0005-0000-0000-000075040000}"/>
    <cellStyle name="60% - Акцент1 11" xfId="1150" xr:uid="{00000000-0005-0000-0000-000076040000}"/>
    <cellStyle name="60% - Акцент1 11 2" xfId="1151" xr:uid="{00000000-0005-0000-0000-000077040000}"/>
    <cellStyle name="60% - Акцент1 12" xfId="1152" xr:uid="{00000000-0005-0000-0000-000078040000}"/>
    <cellStyle name="60% - Акцент1 12 2" xfId="1153" xr:uid="{00000000-0005-0000-0000-000079040000}"/>
    <cellStyle name="60% - Акцент1 13" xfId="1154" xr:uid="{00000000-0005-0000-0000-00007A040000}"/>
    <cellStyle name="60% - Акцент1 13 2" xfId="1155" xr:uid="{00000000-0005-0000-0000-00007B040000}"/>
    <cellStyle name="60% - Акцент1 14" xfId="1156" xr:uid="{00000000-0005-0000-0000-00007C040000}"/>
    <cellStyle name="60% - Акцент1 14 2" xfId="1157" xr:uid="{00000000-0005-0000-0000-00007D040000}"/>
    <cellStyle name="60% - Акцент1 15" xfId="1158" xr:uid="{00000000-0005-0000-0000-00007E040000}"/>
    <cellStyle name="60% - Акцент1 15 2" xfId="1159" xr:uid="{00000000-0005-0000-0000-00007F040000}"/>
    <cellStyle name="60% - Акцент1 16" xfId="1160" xr:uid="{00000000-0005-0000-0000-000080040000}"/>
    <cellStyle name="60% - Акцент1 16 2" xfId="1161" xr:uid="{00000000-0005-0000-0000-000081040000}"/>
    <cellStyle name="60% - Акцент1 17" xfId="1162" xr:uid="{00000000-0005-0000-0000-000082040000}"/>
    <cellStyle name="60% - Акцент1 17 2" xfId="1163" xr:uid="{00000000-0005-0000-0000-000083040000}"/>
    <cellStyle name="60% - Акцент1 18" xfId="1164" xr:uid="{00000000-0005-0000-0000-000084040000}"/>
    <cellStyle name="60% - Акцент1 18 2" xfId="1165" xr:uid="{00000000-0005-0000-0000-000085040000}"/>
    <cellStyle name="60% - Акцент1 19" xfId="1166" xr:uid="{00000000-0005-0000-0000-000086040000}"/>
    <cellStyle name="60% - Акцент1 19 2" xfId="1167" xr:uid="{00000000-0005-0000-0000-000087040000}"/>
    <cellStyle name="60% - Акцент1 2" xfId="1168" xr:uid="{00000000-0005-0000-0000-000088040000}"/>
    <cellStyle name="60% - Акцент1 2 2" xfId="1169" xr:uid="{00000000-0005-0000-0000-000089040000}"/>
    <cellStyle name="60% - Акцент1 20" xfId="1170" xr:uid="{00000000-0005-0000-0000-00008A040000}"/>
    <cellStyle name="60% - Акцент1 20 2" xfId="1171" xr:uid="{00000000-0005-0000-0000-00008B040000}"/>
    <cellStyle name="60% - Акцент1 21" xfId="1172" xr:uid="{00000000-0005-0000-0000-00008C040000}"/>
    <cellStyle name="60% - Акцент1 21 2" xfId="1173" xr:uid="{00000000-0005-0000-0000-00008D040000}"/>
    <cellStyle name="60% - Акцент1 22" xfId="1174" xr:uid="{00000000-0005-0000-0000-00008E040000}"/>
    <cellStyle name="60% - Акцент1 22 2" xfId="1175" xr:uid="{00000000-0005-0000-0000-00008F040000}"/>
    <cellStyle name="60% - Акцент1 23" xfId="1176" xr:uid="{00000000-0005-0000-0000-000090040000}"/>
    <cellStyle name="60% - Акцент1 23 2" xfId="1177" xr:uid="{00000000-0005-0000-0000-000091040000}"/>
    <cellStyle name="60% - Акцент1 24" xfId="1178" xr:uid="{00000000-0005-0000-0000-000092040000}"/>
    <cellStyle name="60% - Акцент1 24 2" xfId="1179" xr:uid="{00000000-0005-0000-0000-000093040000}"/>
    <cellStyle name="60% - Акцент1 25" xfId="1180" xr:uid="{00000000-0005-0000-0000-000094040000}"/>
    <cellStyle name="60% - Акцент1 25 2" xfId="1181" xr:uid="{00000000-0005-0000-0000-000095040000}"/>
    <cellStyle name="60% - Акцент1 26" xfId="1182" xr:uid="{00000000-0005-0000-0000-000096040000}"/>
    <cellStyle name="60% - Акцент1 26 2" xfId="1183" xr:uid="{00000000-0005-0000-0000-000097040000}"/>
    <cellStyle name="60% - Акцент1 27" xfId="1184" xr:uid="{00000000-0005-0000-0000-000098040000}"/>
    <cellStyle name="60% - Акцент1 27 2" xfId="1185" xr:uid="{00000000-0005-0000-0000-000099040000}"/>
    <cellStyle name="60% - Акцент1 28" xfId="1186" xr:uid="{00000000-0005-0000-0000-00009A040000}"/>
    <cellStyle name="60% - Акцент1 28 2" xfId="1187" xr:uid="{00000000-0005-0000-0000-00009B040000}"/>
    <cellStyle name="60% - Акцент1 29" xfId="1188" xr:uid="{00000000-0005-0000-0000-00009C040000}"/>
    <cellStyle name="60% - Акцент1 29 2" xfId="1189" xr:uid="{00000000-0005-0000-0000-00009D040000}"/>
    <cellStyle name="60% - Акцент1 3" xfId="1190" xr:uid="{00000000-0005-0000-0000-00009E040000}"/>
    <cellStyle name="60% - Акцент1 3 2" xfId="1191" xr:uid="{00000000-0005-0000-0000-00009F040000}"/>
    <cellStyle name="60% - Акцент1 30" xfId="1192" xr:uid="{00000000-0005-0000-0000-0000A0040000}"/>
    <cellStyle name="60% - Акцент1 30 2" xfId="1193" xr:uid="{00000000-0005-0000-0000-0000A1040000}"/>
    <cellStyle name="60% - Акцент1 31" xfId="1194" xr:uid="{00000000-0005-0000-0000-0000A2040000}"/>
    <cellStyle name="60% - Акцент1 31 2" xfId="1195" xr:uid="{00000000-0005-0000-0000-0000A3040000}"/>
    <cellStyle name="60% - Акцент1 32" xfId="1196" xr:uid="{00000000-0005-0000-0000-0000A4040000}"/>
    <cellStyle name="60% - Акцент1 32 2" xfId="1197" xr:uid="{00000000-0005-0000-0000-0000A5040000}"/>
    <cellStyle name="60% - Акцент1 33" xfId="1198" xr:uid="{00000000-0005-0000-0000-0000A6040000}"/>
    <cellStyle name="60% - Акцент1 33 2" xfId="1199" xr:uid="{00000000-0005-0000-0000-0000A7040000}"/>
    <cellStyle name="60% - Акцент1 34" xfId="1200" xr:uid="{00000000-0005-0000-0000-0000A8040000}"/>
    <cellStyle name="60% - Акцент1 34 2" xfId="1201" xr:uid="{00000000-0005-0000-0000-0000A9040000}"/>
    <cellStyle name="60% - Акцент1 35" xfId="1202" xr:uid="{00000000-0005-0000-0000-0000AA040000}"/>
    <cellStyle name="60% - Акцент1 35 2" xfId="1203" xr:uid="{00000000-0005-0000-0000-0000AB040000}"/>
    <cellStyle name="60% - Акцент1 36" xfId="1204" xr:uid="{00000000-0005-0000-0000-0000AC040000}"/>
    <cellStyle name="60% - Акцент1 36 2" xfId="1205" xr:uid="{00000000-0005-0000-0000-0000AD040000}"/>
    <cellStyle name="60% - Акцент1 37" xfId="1206" xr:uid="{00000000-0005-0000-0000-0000AE040000}"/>
    <cellStyle name="60% - Акцент1 37 2" xfId="1207" xr:uid="{00000000-0005-0000-0000-0000AF040000}"/>
    <cellStyle name="60% - Акцент1 38" xfId="1208" xr:uid="{00000000-0005-0000-0000-0000B0040000}"/>
    <cellStyle name="60% - Акцент1 38 2" xfId="1209" xr:uid="{00000000-0005-0000-0000-0000B1040000}"/>
    <cellStyle name="60% - Акцент1 39" xfId="1210" xr:uid="{00000000-0005-0000-0000-0000B2040000}"/>
    <cellStyle name="60% - Акцент1 39 2" xfId="1211" xr:uid="{00000000-0005-0000-0000-0000B3040000}"/>
    <cellStyle name="60% - Акцент1 4" xfId="1212" xr:uid="{00000000-0005-0000-0000-0000B4040000}"/>
    <cellStyle name="60% - Акцент1 4 2" xfId="1213" xr:uid="{00000000-0005-0000-0000-0000B5040000}"/>
    <cellStyle name="60% - Акцент1 40" xfId="1214" xr:uid="{00000000-0005-0000-0000-0000B6040000}"/>
    <cellStyle name="60% - Акцент1 40 2" xfId="1215" xr:uid="{00000000-0005-0000-0000-0000B7040000}"/>
    <cellStyle name="60% - Акцент1 41" xfId="1216" xr:uid="{00000000-0005-0000-0000-0000B8040000}"/>
    <cellStyle name="60% - Акцент1 41 2" xfId="1217" xr:uid="{00000000-0005-0000-0000-0000B9040000}"/>
    <cellStyle name="60% - Акцент1 42" xfId="1218" xr:uid="{00000000-0005-0000-0000-0000BA040000}"/>
    <cellStyle name="60% - Акцент1 42 2" xfId="1219" xr:uid="{00000000-0005-0000-0000-0000BB040000}"/>
    <cellStyle name="60% - Акцент1 43" xfId="1220" xr:uid="{00000000-0005-0000-0000-0000BC040000}"/>
    <cellStyle name="60% - Акцент1 43 2" xfId="1221" xr:uid="{00000000-0005-0000-0000-0000BD040000}"/>
    <cellStyle name="60% - Акцент1 44" xfId="1222" xr:uid="{00000000-0005-0000-0000-0000BE040000}"/>
    <cellStyle name="60% - Акцент1 44 2" xfId="1223" xr:uid="{00000000-0005-0000-0000-0000BF040000}"/>
    <cellStyle name="60% - Акцент1 45" xfId="1224" xr:uid="{00000000-0005-0000-0000-0000C0040000}"/>
    <cellStyle name="60% - Акцент1 45 2" xfId="1225" xr:uid="{00000000-0005-0000-0000-0000C1040000}"/>
    <cellStyle name="60% - Акцент1 46" xfId="1226" xr:uid="{00000000-0005-0000-0000-0000C2040000}"/>
    <cellStyle name="60% - Акцент1 46 2" xfId="1227" xr:uid="{00000000-0005-0000-0000-0000C3040000}"/>
    <cellStyle name="60% - Акцент1 47" xfId="1228" xr:uid="{00000000-0005-0000-0000-0000C4040000}"/>
    <cellStyle name="60% - Акцент1 47 2" xfId="1229" xr:uid="{00000000-0005-0000-0000-0000C5040000}"/>
    <cellStyle name="60% - Акцент1 48" xfId="1230" xr:uid="{00000000-0005-0000-0000-0000C6040000}"/>
    <cellStyle name="60% - Акцент1 48 2" xfId="1231" xr:uid="{00000000-0005-0000-0000-0000C7040000}"/>
    <cellStyle name="60% - Акцент1 49" xfId="1147" xr:uid="{00000000-0005-0000-0000-0000C8040000}"/>
    <cellStyle name="60% - Акцент1 5" xfId="1232" xr:uid="{00000000-0005-0000-0000-0000C9040000}"/>
    <cellStyle name="60% - Акцент1 5 2" xfId="1233" xr:uid="{00000000-0005-0000-0000-0000CA040000}"/>
    <cellStyle name="60% - Акцент1 6" xfId="1234" xr:uid="{00000000-0005-0000-0000-0000CB040000}"/>
    <cellStyle name="60% - Акцент1 6 2" xfId="1235" xr:uid="{00000000-0005-0000-0000-0000CC040000}"/>
    <cellStyle name="60% - Акцент1 7" xfId="1236" xr:uid="{00000000-0005-0000-0000-0000CD040000}"/>
    <cellStyle name="60% - Акцент1 7 2" xfId="1237" xr:uid="{00000000-0005-0000-0000-0000CE040000}"/>
    <cellStyle name="60% - Акцент1 8" xfId="1238" xr:uid="{00000000-0005-0000-0000-0000CF040000}"/>
    <cellStyle name="60% - Акцент1 8 2" xfId="1239" xr:uid="{00000000-0005-0000-0000-0000D0040000}"/>
    <cellStyle name="60% - Акцент1 9" xfId="1240" xr:uid="{00000000-0005-0000-0000-0000D1040000}"/>
    <cellStyle name="60% - Акцент1 9 2" xfId="1241" xr:uid="{00000000-0005-0000-0000-0000D2040000}"/>
    <cellStyle name="60% - Акцент2 10" xfId="1243" xr:uid="{00000000-0005-0000-0000-0000D3040000}"/>
    <cellStyle name="60% - Акцент2 10 2" xfId="1244" xr:uid="{00000000-0005-0000-0000-0000D4040000}"/>
    <cellStyle name="60% - Акцент2 11" xfId="1245" xr:uid="{00000000-0005-0000-0000-0000D5040000}"/>
    <cellStyle name="60% - Акцент2 11 2" xfId="1246" xr:uid="{00000000-0005-0000-0000-0000D6040000}"/>
    <cellStyle name="60% - Акцент2 12" xfId="1247" xr:uid="{00000000-0005-0000-0000-0000D7040000}"/>
    <cellStyle name="60% - Акцент2 12 2" xfId="1248" xr:uid="{00000000-0005-0000-0000-0000D8040000}"/>
    <cellStyle name="60% - Акцент2 13" xfId="1249" xr:uid="{00000000-0005-0000-0000-0000D9040000}"/>
    <cellStyle name="60% - Акцент2 13 2" xfId="1250" xr:uid="{00000000-0005-0000-0000-0000DA040000}"/>
    <cellStyle name="60% - Акцент2 14" xfId="1251" xr:uid="{00000000-0005-0000-0000-0000DB040000}"/>
    <cellStyle name="60% - Акцент2 14 2" xfId="1252" xr:uid="{00000000-0005-0000-0000-0000DC040000}"/>
    <cellStyle name="60% - Акцент2 15" xfId="1253" xr:uid="{00000000-0005-0000-0000-0000DD040000}"/>
    <cellStyle name="60% - Акцент2 15 2" xfId="1254" xr:uid="{00000000-0005-0000-0000-0000DE040000}"/>
    <cellStyle name="60% - Акцент2 16" xfId="1255" xr:uid="{00000000-0005-0000-0000-0000DF040000}"/>
    <cellStyle name="60% - Акцент2 16 2" xfId="1256" xr:uid="{00000000-0005-0000-0000-0000E0040000}"/>
    <cellStyle name="60% - Акцент2 17" xfId="1257" xr:uid="{00000000-0005-0000-0000-0000E1040000}"/>
    <cellStyle name="60% - Акцент2 17 2" xfId="1258" xr:uid="{00000000-0005-0000-0000-0000E2040000}"/>
    <cellStyle name="60% - Акцент2 18" xfId="1259" xr:uid="{00000000-0005-0000-0000-0000E3040000}"/>
    <cellStyle name="60% - Акцент2 18 2" xfId="1260" xr:uid="{00000000-0005-0000-0000-0000E4040000}"/>
    <cellStyle name="60% - Акцент2 19" xfId="1261" xr:uid="{00000000-0005-0000-0000-0000E5040000}"/>
    <cellStyle name="60% - Акцент2 19 2" xfId="1262" xr:uid="{00000000-0005-0000-0000-0000E6040000}"/>
    <cellStyle name="60% - Акцент2 2" xfId="1263" xr:uid="{00000000-0005-0000-0000-0000E7040000}"/>
    <cellStyle name="60% - Акцент2 2 2" xfId="1264" xr:uid="{00000000-0005-0000-0000-0000E8040000}"/>
    <cellStyle name="60% - Акцент2 20" xfId="1265" xr:uid="{00000000-0005-0000-0000-0000E9040000}"/>
    <cellStyle name="60% - Акцент2 20 2" xfId="1266" xr:uid="{00000000-0005-0000-0000-0000EA040000}"/>
    <cellStyle name="60% - Акцент2 21" xfId="1267" xr:uid="{00000000-0005-0000-0000-0000EB040000}"/>
    <cellStyle name="60% - Акцент2 21 2" xfId="1268" xr:uid="{00000000-0005-0000-0000-0000EC040000}"/>
    <cellStyle name="60% - Акцент2 22" xfId="1269" xr:uid="{00000000-0005-0000-0000-0000ED040000}"/>
    <cellStyle name="60% - Акцент2 22 2" xfId="1270" xr:uid="{00000000-0005-0000-0000-0000EE040000}"/>
    <cellStyle name="60% - Акцент2 23" xfId="1271" xr:uid="{00000000-0005-0000-0000-0000EF040000}"/>
    <cellStyle name="60% - Акцент2 23 2" xfId="1272" xr:uid="{00000000-0005-0000-0000-0000F0040000}"/>
    <cellStyle name="60% - Акцент2 24" xfId="1273" xr:uid="{00000000-0005-0000-0000-0000F1040000}"/>
    <cellStyle name="60% - Акцент2 24 2" xfId="1274" xr:uid="{00000000-0005-0000-0000-0000F2040000}"/>
    <cellStyle name="60% - Акцент2 25" xfId="1275" xr:uid="{00000000-0005-0000-0000-0000F3040000}"/>
    <cellStyle name="60% - Акцент2 25 2" xfId="1276" xr:uid="{00000000-0005-0000-0000-0000F4040000}"/>
    <cellStyle name="60% - Акцент2 26" xfId="1277" xr:uid="{00000000-0005-0000-0000-0000F5040000}"/>
    <cellStyle name="60% - Акцент2 26 2" xfId="1278" xr:uid="{00000000-0005-0000-0000-0000F6040000}"/>
    <cellStyle name="60% - Акцент2 27" xfId="1279" xr:uid="{00000000-0005-0000-0000-0000F7040000}"/>
    <cellStyle name="60% - Акцент2 27 2" xfId="1280" xr:uid="{00000000-0005-0000-0000-0000F8040000}"/>
    <cellStyle name="60% - Акцент2 28" xfId="1281" xr:uid="{00000000-0005-0000-0000-0000F9040000}"/>
    <cellStyle name="60% - Акцент2 28 2" xfId="1282" xr:uid="{00000000-0005-0000-0000-0000FA040000}"/>
    <cellStyle name="60% - Акцент2 29" xfId="1283" xr:uid="{00000000-0005-0000-0000-0000FB040000}"/>
    <cellStyle name="60% - Акцент2 29 2" xfId="1284" xr:uid="{00000000-0005-0000-0000-0000FC040000}"/>
    <cellStyle name="60% - Акцент2 3" xfId="1285" xr:uid="{00000000-0005-0000-0000-0000FD040000}"/>
    <cellStyle name="60% - Акцент2 3 2" xfId="1286" xr:uid="{00000000-0005-0000-0000-0000FE040000}"/>
    <cellStyle name="60% - Акцент2 30" xfId="1287" xr:uid="{00000000-0005-0000-0000-0000FF040000}"/>
    <cellStyle name="60% - Акцент2 30 2" xfId="1288" xr:uid="{00000000-0005-0000-0000-000000050000}"/>
    <cellStyle name="60% - Акцент2 31" xfId="1289" xr:uid="{00000000-0005-0000-0000-000001050000}"/>
    <cellStyle name="60% - Акцент2 31 2" xfId="1290" xr:uid="{00000000-0005-0000-0000-000002050000}"/>
    <cellStyle name="60% - Акцент2 32" xfId="1291" xr:uid="{00000000-0005-0000-0000-000003050000}"/>
    <cellStyle name="60% - Акцент2 32 2" xfId="1292" xr:uid="{00000000-0005-0000-0000-000004050000}"/>
    <cellStyle name="60% - Акцент2 33" xfId="1293" xr:uid="{00000000-0005-0000-0000-000005050000}"/>
    <cellStyle name="60% - Акцент2 33 2" xfId="1294" xr:uid="{00000000-0005-0000-0000-000006050000}"/>
    <cellStyle name="60% - Акцент2 34" xfId="1295" xr:uid="{00000000-0005-0000-0000-000007050000}"/>
    <cellStyle name="60% - Акцент2 34 2" xfId="1296" xr:uid="{00000000-0005-0000-0000-000008050000}"/>
    <cellStyle name="60% - Акцент2 35" xfId="1297" xr:uid="{00000000-0005-0000-0000-000009050000}"/>
    <cellStyle name="60% - Акцент2 35 2" xfId="1298" xr:uid="{00000000-0005-0000-0000-00000A050000}"/>
    <cellStyle name="60% - Акцент2 36" xfId="1299" xr:uid="{00000000-0005-0000-0000-00000B050000}"/>
    <cellStyle name="60% - Акцент2 36 2" xfId="1300" xr:uid="{00000000-0005-0000-0000-00000C050000}"/>
    <cellStyle name="60% - Акцент2 37" xfId="1301" xr:uid="{00000000-0005-0000-0000-00000D050000}"/>
    <cellStyle name="60% - Акцент2 37 2" xfId="1302" xr:uid="{00000000-0005-0000-0000-00000E050000}"/>
    <cellStyle name="60% - Акцент2 38" xfId="1303" xr:uid="{00000000-0005-0000-0000-00000F050000}"/>
    <cellStyle name="60% - Акцент2 38 2" xfId="1304" xr:uid="{00000000-0005-0000-0000-000010050000}"/>
    <cellStyle name="60% - Акцент2 39" xfId="1305" xr:uid="{00000000-0005-0000-0000-000011050000}"/>
    <cellStyle name="60% - Акцент2 39 2" xfId="1306" xr:uid="{00000000-0005-0000-0000-000012050000}"/>
    <cellStyle name="60% - Акцент2 4" xfId="1307" xr:uid="{00000000-0005-0000-0000-000013050000}"/>
    <cellStyle name="60% - Акцент2 4 2" xfId="1308" xr:uid="{00000000-0005-0000-0000-000014050000}"/>
    <cellStyle name="60% - Акцент2 40" xfId="1309" xr:uid="{00000000-0005-0000-0000-000015050000}"/>
    <cellStyle name="60% - Акцент2 40 2" xfId="1310" xr:uid="{00000000-0005-0000-0000-000016050000}"/>
    <cellStyle name="60% - Акцент2 41" xfId="1311" xr:uid="{00000000-0005-0000-0000-000017050000}"/>
    <cellStyle name="60% - Акцент2 41 2" xfId="1312" xr:uid="{00000000-0005-0000-0000-000018050000}"/>
    <cellStyle name="60% - Акцент2 42" xfId="1313" xr:uid="{00000000-0005-0000-0000-000019050000}"/>
    <cellStyle name="60% - Акцент2 42 2" xfId="1314" xr:uid="{00000000-0005-0000-0000-00001A050000}"/>
    <cellStyle name="60% - Акцент2 43" xfId="1315" xr:uid="{00000000-0005-0000-0000-00001B050000}"/>
    <cellStyle name="60% - Акцент2 43 2" xfId="1316" xr:uid="{00000000-0005-0000-0000-00001C050000}"/>
    <cellStyle name="60% - Акцент2 44" xfId="1317" xr:uid="{00000000-0005-0000-0000-00001D050000}"/>
    <cellStyle name="60% - Акцент2 44 2" xfId="1318" xr:uid="{00000000-0005-0000-0000-00001E050000}"/>
    <cellStyle name="60% - Акцент2 45" xfId="1319" xr:uid="{00000000-0005-0000-0000-00001F050000}"/>
    <cellStyle name="60% - Акцент2 45 2" xfId="1320" xr:uid="{00000000-0005-0000-0000-000020050000}"/>
    <cellStyle name="60% - Акцент2 46" xfId="1321" xr:uid="{00000000-0005-0000-0000-000021050000}"/>
    <cellStyle name="60% - Акцент2 46 2" xfId="1322" xr:uid="{00000000-0005-0000-0000-000022050000}"/>
    <cellStyle name="60% - Акцент2 47" xfId="1323" xr:uid="{00000000-0005-0000-0000-000023050000}"/>
    <cellStyle name="60% - Акцент2 47 2" xfId="1324" xr:uid="{00000000-0005-0000-0000-000024050000}"/>
    <cellStyle name="60% - Акцент2 48" xfId="1325" xr:uid="{00000000-0005-0000-0000-000025050000}"/>
    <cellStyle name="60% - Акцент2 48 2" xfId="1326" xr:uid="{00000000-0005-0000-0000-000026050000}"/>
    <cellStyle name="60% - Акцент2 49" xfId="1242" xr:uid="{00000000-0005-0000-0000-000027050000}"/>
    <cellStyle name="60% - Акцент2 5" xfId="1327" xr:uid="{00000000-0005-0000-0000-000028050000}"/>
    <cellStyle name="60% - Акцент2 5 2" xfId="1328" xr:uid="{00000000-0005-0000-0000-000029050000}"/>
    <cellStyle name="60% - Акцент2 6" xfId="1329" xr:uid="{00000000-0005-0000-0000-00002A050000}"/>
    <cellStyle name="60% - Акцент2 6 2" xfId="1330" xr:uid="{00000000-0005-0000-0000-00002B050000}"/>
    <cellStyle name="60% - Акцент2 7" xfId="1331" xr:uid="{00000000-0005-0000-0000-00002C050000}"/>
    <cellStyle name="60% - Акцент2 7 2" xfId="1332" xr:uid="{00000000-0005-0000-0000-00002D050000}"/>
    <cellStyle name="60% - Акцент2 8" xfId="1333" xr:uid="{00000000-0005-0000-0000-00002E050000}"/>
    <cellStyle name="60% - Акцент2 8 2" xfId="1334" xr:uid="{00000000-0005-0000-0000-00002F050000}"/>
    <cellStyle name="60% - Акцент2 9" xfId="1335" xr:uid="{00000000-0005-0000-0000-000030050000}"/>
    <cellStyle name="60% - Акцент2 9 2" xfId="1336" xr:uid="{00000000-0005-0000-0000-000031050000}"/>
    <cellStyle name="60% - Акцент3 10" xfId="1338" xr:uid="{00000000-0005-0000-0000-000032050000}"/>
    <cellStyle name="60% - Акцент3 10 2" xfId="1339" xr:uid="{00000000-0005-0000-0000-000033050000}"/>
    <cellStyle name="60% - Акцент3 11" xfId="1340" xr:uid="{00000000-0005-0000-0000-000034050000}"/>
    <cellStyle name="60% - Акцент3 11 2" xfId="1341" xr:uid="{00000000-0005-0000-0000-000035050000}"/>
    <cellStyle name="60% - Акцент3 12" xfId="1342" xr:uid="{00000000-0005-0000-0000-000036050000}"/>
    <cellStyle name="60% - Акцент3 12 2" xfId="1343" xr:uid="{00000000-0005-0000-0000-000037050000}"/>
    <cellStyle name="60% - Акцент3 13" xfId="1344" xr:uid="{00000000-0005-0000-0000-000038050000}"/>
    <cellStyle name="60% - Акцент3 13 2" xfId="1345" xr:uid="{00000000-0005-0000-0000-000039050000}"/>
    <cellStyle name="60% - Акцент3 14" xfId="1346" xr:uid="{00000000-0005-0000-0000-00003A050000}"/>
    <cellStyle name="60% - Акцент3 14 2" xfId="1347" xr:uid="{00000000-0005-0000-0000-00003B050000}"/>
    <cellStyle name="60% - Акцент3 15" xfId="1348" xr:uid="{00000000-0005-0000-0000-00003C050000}"/>
    <cellStyle name="60% - Акцент3 15 2" xfId="1349" xr:uid="{00000000-0005-0000-0000-00003D050000}"/>
    <cellStyle name="60% - Акцент3 16" xfId="1350" xr:uid="{00000000-0005-0000-0000-00003E050000}"/>
    <cellStyle name="60% - Акцент3 16 2" xfId="1351" xr:uid="{00000000-0005-0000-0000-00003F050000}"/>
    <cellStyle name="60% - Акцент3 17" xfId="1352" xr:uid="{00000000-0005-0000-0000-000040050000}"/>
    <cellStyle name="60% - Акцент3 17 2" xfId="1353" xr:uid="{00000000-0005-0000-0000-000041050000}"/>
    <cellStyle name="60% - Акцент3 18" xfId="1354" xr:uid="{00000000-0005-0000-0000-000042050000}"/>
    <cellStyle name="60% - Акцент3 18 2" xfId="1355" xr:uid="{00000000-0005-0000-0000-000043050000}"/>
    <cellStyle name="60% - Акцент3 19" xfId="1356" xr:uid="{00000000-0005-0000-0000-000044050000}"/>
    <cellStyle name="60% - Акцент3 19 2" xfId="1357" xr:uid="{00000000-0005-0000-0000-000045050000}"/>
    <cellStyle name="60% - Акцент3 2" xfId="1358" xr:uid="{00000000-0005-0000-0000-000046050000}"/>
    <cellStyle name="60% - Акцент3 2 2" xfId="1359" xr:uid="{00000000-0005-0000-0000-000047050000}"/>
    <cellStyle name="60% - Акцент3 20" xfId="1360" xr:uid="{00000000-0005-0000-0000-000048050000}"/>
    <cellStyle name="60% - Акцент3 20 2" xfId="1361" xr:uid="{00000000-0005-0000-0000-000049050000}"/>
    <cellStyle name="60% - Акцент3 21" xfId="1362" xr:uid="{00000000-0005-0000-0000-00004A050000}"/>
    <cellStyle name="60% - Акцент3 21 2" xfId="1363" xr:uid="{00000000-0005-0000-0000-00004B050000}"/>
    <cellStyle name="60% - Акцент3 22" xfId="1364" xr:uid="{00000000-0005-0000-0000-00004C050000}"/>
    <cellStyle name="60% - Акцент3 22 2" xfId="1365" xr:uid="{00000000-0005-0000-0000-00004D050000}"/>
    <cellStyle name="60% - Акцент3 23" xfId="1366" xr:uid="{00000000-0005-0000-0000-00004E050000}"/>
    <cellStyle name="60% - Акцент3 23 2" xfId="1367" xr:uid="{00000000-0005-0000-0000-00004F050000}"/>
    <cellStyle name="60% - Акцент3 24" xfId="1368" xr:uid="{00000000-0005-0000-0000-000050050000}"/>
    <cellStyle name="60% - Акцент3 24 2" xfId="1369" xr:uid="{00000000-0005-0000-0000-000051050000}"/>
    <cellStyle name="60% - Акцент3 25" xfId="1370" xr:uid="{00000000-0005-0000-0000-000052050000}"/>
    <cellStyle name="60% - Акцент3 25 2" xfId="1371" xr:uid="{00000000-0005-0000-0000-000053050000}"/>
    <cellStyle name="60% - Акцент3 26" xfId="1372" xr:uid="{00000000-0005-0000-0000-000054050000}"/>
    <cellStyle name="60% - Акцент3 26 2" xfId="1373" xr:uid="{00000000-0005-0000-0000-000055050000}"/>
    <cellStyle name="60% - Акцент3 27" xfId="1374" xr:uid="{00000000-0005-0000-0000-000056050000}"/>
    <cellStyle name="60% - Акцент3 27 2" xfId="1375" xr:uid="{00000000-0005-0000-0000-000057050000}"/>
    <cellStyle name="60% - Акцент3 28" xfId="1376" xr:uid="{00000000-0005-0000-0000-000058050000}"/>
    <cellStyle name="60% - Акцент3 28 2" xfId="1377" xr:uid="{00000000-0005-0000-0000-000059050000}"/>
    <cellStyle name="60% - Акцент3 29" xfId="1378" xr:uid="{00000000-0005-0000-0000-00005A050000}"/>
    <cellStyle name="60% - Акцент3 29 2" xfId="1379" xr:uid="{00000000-0005-0000-0000-00005B050000}"/>
    <cellStyle name="60% - Акцент3 3" xfId="1380" xr:uid="{00000000-0005-0000-0000-00005C050000}"/>
    <cellStyle name="60% - Акцент3 3 2" xfId="1381" xr:uid="{00000000-0005-0000-0000-00005D050000}"/>
    <cellStyle name="60% - Акцент3 30" xfId="1382" xr:uid="{00000000-0005-0000-0000-00005E050000}"/>
    <cellStyle name="60% - Акцент3 30 2" xfId="1383" xr:uid="{00000000-0005-0000-0000-00005F050000}"/>
    <cellStyle name="60% - Акцент3 31" xfId="1384" xr:uid="{00000000-0005-0000-0000-000060050000}"/>
    <cellStyle name="60% - Акцент3 31 2" xfId="1385" xr:uid="{00000000-0005-0000-0000-000061050000}"/>
    <cellStyle name="60% - Акцент3 32" xfId="1386" xr:uid="{00000000-0005-0000-0000-000062050000}"/>
    <cellStyle name="60% - Акцент3 32 2" xfId="1387" xr:uid="{00000000-0005-0000-0000-000063050000}"/>
    <cellStyle name="60% - Акцент3 33" xfId="1388" xr:uid="{00000000-0005-0000-0000-000064050000}"/>
    <cellStyle name="60% - Акцент3 33 2" xfId="1389" xr:uid="{00000000-0005-0000-0000-000065050000}"/>
    <cellStyle name="60% - Акцент3 34" xfId="1390" xr:uid="{00000000-0005-0000-0000-000066050000}"/>
    <cellStyle name="60% - Акцент3 34 2" xfId="1391" xr:uid="{00000000-0005-0000-0000-000067050000}"/>
    <cellStyle name="60% - Акцент3 35" xfId="1392" xr:uid="{00000000-0005-0000-0000-000068050000}"/>
    <cellStyle name="60% - Акцент3 35 2" xfId="1393" xr:uid="{00000000-0005-0000-0000-000069050000}"/>
    <cellStyle name="60% - Акцент3 36" xfId="1394" xr:uid="{00000000-0005-0000-0000-00006A050000}"/>
    <cellStyle name="60% - Акцент3 36 2" xfId="1395" xr:uid="{00000000-0005-0000-0000-00006B050000}"/>
    <cellStyle name="60% - Акцент3 37" xfId="1396" xr:uid="{00000000-0005-0000-0000-00006C050000}"/>
    <cellStyle name="60% - Акцент3 37 2" xfId="1397" xr:uid="{00000000-0005-0000-0000-00006D050000}"/>
    <cellStyle name="60% - Акцент3 38" xfId="1398" xr:uid="{00000000-0005-0000-0000-00006E050000}"/>
    <cellStyle name="60% - Акцент3 38 2" xfId="1399" xr:uid="{00000000-0005-0000-0000-00006F050000}"/>
    <cellStyle name="60% - Акцент3 39" xfId="1400" xr:uid="{00000000-0005-0000-0000-000070050000}"/>
    <cellStyle name="60% - Акцент3 39 2" xfId="1401" xr:uid="{00000000-0005-0000-0000-000071050000}"/>
    <cellStyle name="60% - Акцент3 4" xfId="1402" xr:uid="{00000000-0005-0000-0000-000072050000}"/>
    <cellStyle name="60% - Акцент3 4 2" xfId="1403" xr:uid="{00000000-0005-0000-0000-000073050000}"/>
    <cellStyle name="60% - Акцент3 40" xfId="1404" xr:uid="{00000000-0005-0000-0000-000074050000}"/>
    <cellStyle name="60% - Акцент3 40 2" xfId="1405" xr:uid="{00000000-0005-0000-0000-000075050000}"/>
    <cellStyle name="60% - Акцент3 41" xfId="1406" xr:uid="{00000000-0005-0000-0000-000076050000}"/>
    <cellStyle name="60% - Акцент3 41 2" xfId="1407" xr:uid="{00000000-0005-0000-0000-000077050000}"/>
    <cellStyle name="60% - Акцент3 42" xfId="1408" xr:uid="{00000000-0005-0000-0000-000078050000}"/>
    <cellStyle name="60% - Акцент3 42 2" xfId="1409" xr:uid="{00000000-0005-0000-0000-000079050000}"/>
    <cellStyle name="60% - Акцент3 43" xfId="1410" xr:uid="{00000000-0005-0000-0000-00007A050000}"/>
    <cellStyle name="60% - Акцент3 43 2" xfId="1411" xr:uid="{00000000-0005-0000-0000-00007B050000}"/>
    <cellStyle name="60% - Акцент3 44" xfId="1412" xr:uid="{00000000-0005-0000-0000-00007C050000}"/>
    <cellStyle name="60% - Акцент3 44 2" xfId="1413" xr:uid="{00000000-0005-0000-0000-00007D050000}"/>
    <cellStyle name="60% - Акцент3 45" xfId="1414" xr:uid="{00000000-0005-0000-0000-00007E050000}"/>
    <cellStyle name="60% - Акцент3 45 2" xfId="1415" xr:uid="{00000000-0005-0000-0000-00007F050000}"/>
    <cellStyle name="60% - Акцент3 46" xfId="1416" xr:uid="{00000000-0005-0000-0000-000080050000}"/>
    <cellStyle name="60% - Акцент3 46 2" xfId="1417" xr:uid="{00000000-0005-0000-0000-000081050000}"/>
    <cellStyle name="60% - Акцент3 47" xfId="1418" xr:uid="{00000000-0005-0000-0000-000082050000}"/>
    <cellStyle name="60% - Акцент3 47 2" xfId="1419" xr:uid="{00000000-0005-0000-0000-000083050000}"/>
    <cellStyle name="60% - Акцент3 48" xfId="1420" xr:uid="{00000000-0005-0000-0000-000084050000}"/>
    <cellStyle name="60% - Акцент3 48 2" xfId="1421" xr:uid="{00000000-0005-0000-0000-000085050000}"/>
    <cellStyle name="60% - Акцент3 49" xfId="1337" xr:uid="{00000000-0005-0000-0000-000086050000}"/>
    <cellStyle name="60% - Акцент3 5" xfId="1422" xr:uid="{00000000-0005-0000-0000-000087050000}"/>
    <cellStyle name="60% - Акцент3 5 2" xfId="1423" xr:uid="{00000000-0005-0000-0000-000088050000}"/>
    <cellStyle name="60% - Акцент3 6" xfId="1424" xr:uid="{00000000-0005-0000-0000-000089050000}"/>
    <cellStyle name="60% - Акцент3 6 2" xfId="1425" xr:uid="{00000000-0005-0000-0000-00008A050000}"/>
    <cellStyle name="60% - Акцент3 7" xfId="1426" xr:uid="{00000000-0005-0000-0000-00008B050000}"/>
    <cellStyle name="60% - Акцент3 7 2" xfId="1427" xr:uid="{00000000-0005-0000-0000-00008C050000}"/>
    <cellStyle name="60% - Акцент3 8" xfId="1428" xr:uid="{00000000-0005-0000-0000-00008D050000}"/>
    <cellStyle name="60% - Акцент3 8 2" xfId="1429" xr:uid="{00000000-0005-0000-0000-00008E050000}"/>
    <cellStyle name="60% - Акцент3 9" xfId="1430" xr:uid="{00000000-0005-0000-0000-00008F050000}"/>
    <cellStyle name="60% - Акцент3 9 2" xfId="1431" xr:uid="{00000000-0005-0000-0000-000090050000}"/>
    <cellStyle name="60% - Акцент4 10" xfId="1433" xr:uid="{00000000-0005-0000-0000-000091050000}"/>
    <cellStyle name="60% - Акцент4 10 2" xfId="1434" xr:uid="{00000000-0005-0000-0000-000092050000}"/>
    <cellStyle name="60% - Акцент4 11" xfId="1435" xr:uid="{00000000-0005-0000-0000-000093050000}"/>
    <cellStyle name="60% - Акцент4 11 2" xfId="1436" xr:uid="{00000000-0005-0000-0000-000094050000}"/>
    <cellStyle name="60% - Акцент4 12" xfId="1437" xr:uid="{00000000-0005-0000-0000-000095050000}"/>
    <cellStyle name="60% - Акцент4 12 2" xfId="1438" xr:uid="{00000000-0005-0000-0000-000096050000}"/>
    <cellStyle name="60% - Акцент4 13" xfId="1439" xr:uid="{00000000-0005-0000-0000-000097050000}"/>
    <cellStyle name="60% - Акцент4 13 2" xfId="1440" xr:uid="{00000000-0005-0000-0000-000098050000}"/>
    <cellStyle name="60% - Акцент4 14" xfId="1441" xr:uid="{00000000-0005-0000-0000-000099050000}"/>
    <cellStyle name="60% - Акцент4 14 2" xfId="1442" xr:uid="{00000000-0005-0000-0000-00009A050000}"/>
    <cellStyle name="60% - Акцент4 15" xfId="1443" xr:uid="{00000000-0005-0000-0000-00009B050000}"/>
    <cellStyle name="60% - Акцент4 15 2" xfId="1444" xr:uid="{00000000-0005-0000-0000-00009C050000}"/>
    <cellStyle name="60% - Акцент4 16" xfId="1445" xr:uid="{00000000-0005-0000-0000-00009D050000}"/>
    <cellStyle name="60% - Акцент4 16 2" xfId="1446" xr:uid="{00000000-0005-0000-0000-00009E050000}"/>
    <cellStyle name="60% - Акцент4 17" xfId="1447" xr:uid="{00000000-0005-0000-0000-00009F050000}"/>
    <cellStyle name="60% - Акцент4 17 2" xfId="1448" xr:uid="{00000000-0005-0000-0000-0000A0050000}"/>
    <cellStyle name="60% - Акцент4 18" xfId="1449" xr:uid="{00000000-0005-0000-0000-0000A1050000}"/>
    <cellStyle name="60% - Акцент4 18 2" xfId="1450" xr:uid="{00000000-0005-0000-0000-0000A2050000}"/>
    <cellStyle name="60% - Акцент4 19" xfId="1451" xr:uid="{00000000-0005-0000-0000-0000A3050000}"/>
    <cellStyle name="60% - Акцент4 19 2" xfId="1452" xr:uid="{00000000-0005-0000-0000-0000A4050000}"/>
    <cellStyle name="60% - Акцент4 2" xfId="1453" xr:uid="{00000000-0005-0000-0000-0000A5050000}"/>
    <cellStyle name="60% - Акцент4 2 2" xfId="1454" xr:uid="{00000000-0005-0000-0000-0000A6050000}"/>
    <cellStyle name="60% - Акцент4 20" xfId="1455" xr:uid="{00000000-0005-0000-0000-0000A7050000}"/>
    <cellStyle name="60% - Акцент4 20 2" xfId="1456" xr:uid="{00000000-0005-0000-0000-0000A8050000}"/>
    <cellStyle name="60% - Акцент4 21" xfId="1457" xr:uid="{00000000-0005-0000-0000-0000A9050000}"/>
    <cellStyle name="60% - Акцент4 21 2" xfId="1458" xr:uid="{00000000-0005-0000-0000-0000AA050000}"/>
    <cellStyle name="60% - Акцент4 22" xfId="1459" xr:uid="{00000000-0005-0000-0000-0000AB050000}"/>
    <cellStyle name="60% - Акцент4 22 2" xfId="1460" xr:uid="{00000000-0005-0000-0000-0000AC050000}"/>
    <cellStyle name="60% - Акцент4 23" xfId="1461" xr:uid="{00000000-0005-0000-0000-0000AD050000}"/>
    <cellStyle name="60% - Акцент4 23 2" xfId="1462" xr:uid="{00000000-0005-0000-0000-0000AE050000}"/>
    <cellStyle name="60% - Акцент4 24" xfId="1463" xr:uid="{00000000-0005-0000-0000-0000AF050000}"/>
    <cellStyle name="60% - Акцент4 24 2" xfId="1464" xr:uid="{00000000-0005-0000-0000-0000B0050000}"/>
    <cellStyle name="60% - Акцент4 25" xfId="1465" xr:uid="{00000000-0005-0000-0000-0000B1050000}"/>
    <cellStyle name="60% - Акцент4 25 2" xfId="1466" xr:uid="{00000000-0005-0000-0000-0000B2050000}"/>
    <cellStyle name="60% - Акцент4 26" xfId="1467" xr:uid="{00000000-0005-0000-0000-0000B3050000}"/>
    <cellStyle name="60% - Акцент4 26 2" xfId="1468" xr:uid="{00000000-0005-0000-0000-0000B4050000}"/>
    <cellStyle name="60% - Акцент4 27" xfId="1469" xr:uid="{00000000-0005-0000-0000-0000B5050000}"/>
    <cellStyle name="60% - Акцент4 27 2" xfId="1470" xr:uid="{00000000-0005-0000-0000-0000B6050000}"/>
    <cellStyle name="60% - Акцент4 28" xfId="1471" xr:uid="{00000000-0005-0000-0000-0000B7050000}"/>
    <cellStyle name="60% - Акцент4 28 2" xfId="1472" xr:uid="{00000000-0005-0000-0000-0000B8050000}"/>
    <cellStyle name="60% - Акцент4 29" xfId="1473" xr:uid="{00000000-0005-0000-0000-0000B9050000}"/>
    <cellStyle name="60% - Акцент4 29 2" xfId="1474" xr:uid="{00000000-0005-0000-0000-0000BA050000}"/>
    <cellStyle name="60% - Акцент4 3" xfId="1475" xr:uid="{00000000-0005-0000-0000-0000BB050000}"/>
    <cellStyle name="60% - Акцент4 3 2" xfId="1476" xr:uid="{00000000-0005-0000-0000-0000BC050000}"/>
    <cellStyle name="60% - Акцент4 30" xfId="1477" xr:uid="{00000000-0005-0000-0000-0000BD050000}"/>
    <cellStyle name="60% - Акцент4 30 2" xfId="1478" xr:uid="{00000000-0005-0000-0000-0000BE050000}"/>
    <cellStyle name="60% - Акцент4 31" xfId="1479" xr:uid="{00000000-0005-0000-0000-0000BF050000}"/>
    <cellStyle name="60% - Акцент4 31 2" xfId="1480" xr:uid="{00000000-0005-0000-0000-0000C0050000}"/>
    <cellStyle name="60% - Акцент4 32" xfId="1481" xr:uid="{00000000-0005-0000-0000-0000C1050000}"/>
    <cellStyle name="60% - Акцент4 32 2" xfId="1482" xr:uid="{00000000-0005-0000-0000-0000C2050000}"/>
    <cellStyle name="60% - Акцент4 33" xfId="1483" xr:uid="{00000000-0005-0000-0000-0000C3050000}"/>
    <cellStyle name="60% - Акцент4 33 2" xfId="1484" xr:uid="{00000000-0005-0000-0000-0000C4050000}"/>
    <cellStyle name="60% - Акцент4 34" xfId="1485" xr:uid="{00000000-0005-0000-0000-0000C5050000}"/>
    <cellStyle name="60% - Акцент4 34 2" xfId="1486" xr:uid="{00000000-0005-0000-0000-0000C6050000}"/>
    <cellStyle name="60% - Акцент4 35" xfId="1487" xr:uid="{00000000-0005-0000-0000-0000C7050000}"/>
    <cellStyle name="60% - Акцент4 35 2" xfId="1488" xr:uid="{00000000-0005-0000-0000-0000C8050000}"/>
    <cellStyle name="60% - Акцент4 36" xfId="1489" xr:uid="{00000000-0005-0000-0000-0000C9050000}"/>
    <cellStyle name="60% - Акцент4 36 2" xfId="1490" xr:uid="{00000000-0005-0000-0000-0000CA050000}"/>
    <cellStyle name="60% - Акцент4 37" xfId="1491" xr:uid="{00000000-0005-0000-0000-0000CB050000}"/>
    <cellStyle name="60% - Акцент4 37 2" xfId="1492" xr:uid="{00000000-0005-0000-0000-0000CC050000}"/>
    <cellStyle name="60% - Акцент4 38" xfId="1493" xr:uid="{00000000-0005-0000-0000-0000CD050000}"/>
    <cellStyle name="60% - Акцент4 38 2" xfId="1494" xr:uid="{00000000-0005-0000-0000-0000CE050000}"/>
    <cellStyle name="60% - Акцент4 39" xfId="1495" xr:uid="{00000000-0005-0000-0000-0000CF050000}"/>
    <cellStyle name="60% - Акцент4 39 2" xfId="1496" xr:uid="{00000000-0005-0000-0000-0000D0050000}"/>
    <cellStyle name="60% - Акцент4 4" xfId="1497" xr:uid="{00000000-0005-0000-0000-0000D1050000}"/>
    <cellStyle name="60% - Акцент4 4 2" xfId="1498" xr:uid="{00000000-0005-0000-0000-0000D2050000}"/>
    <cellStyle name="60% - Акцент4 40" xfId="1499" xr:uid="{00000000-0005-0000-0000-0000D3050000}"/>
    <cellStyle name="60% - Акцент4 40 2" xfId="1500" xr:uid="{00000000-0005-0000-0000-0000D4050000}"/>
    <cellStyle name="60% - Акцент4 41" xfId="1501" xr:uid="{00000000-0005-0000-0000-0000D5050000}"/>
    <cellStyle name="60% - Акцент4 41 2" xfId="1502" xr:uid="{00000000-0005-0000-0000-0000D6050000}"/>
    <cellStyle name="60% - Акцент4 42" xfId="1503" xr:uid="{00000000-0005-0000-0000-0000D7050000}"/>
    <cellStyle name="60% - Акцент4 42 2" xfId="1504" xr:uid="{00000000-0005-0000-0000-0000D8050000}"/>
    <cellStyle name="60% - Акцент4 43" xfId="1505" xr:uid="{00000000-0005-0000-0000-0000D9050000}"/>
    <cellStyle name="60% - Акцент4 43 2" xfId="1506" xr:uid="{00000000-0005-0000-0000-0000DA050000}"/>
    <cellStyle name="60% - Акцент4 44" xfId="1507" xr:uid="{00000000-0005-0000-0000-0000DB050000}"/>
    <cellStyle name="60% - Акцент4 44 2" xfId="1508" xr:uid="{00000000-0005-0000-0000-0000DC050000}"/>
    <cellStyle name="60% - Акцент4 45" xfId="1509" xr:uid="{00000000-0005-0000-0000-0000DD050000}"/>
    <cellStyle name="60% - Акцент4 45 2" xfId="1510" xr:uid="{00000000-0005-0000-0000-0000DE050000}"/>
    <cellStyle name="60% - Акцент4 46" xfId="1511" xr:uid="{00000000-0005-0000-0000-0000DF050000}"/>
    <cellStyle name="60% - Акцент4 46 2" xfId="1512" xr:uid="{00000000-0005-0000-0000-0000E0050000}"/>
    <cellStyle name="60% - Акцент4 47" xfId="1513" xr:uid="{00000000-0005-0000-0000-0000E1050000}"/>
    <cellStyle name="60% - Акцент4 47 2" xfId="1514" xr:uid="{00000000-0005-0000-0000-0000E2050000}"/>
    <cellStyle name="60% - Акцент4 48" xfId="1515" xr:uid="{00000000-0005-0000-0000-0000E3050000}"/>
    <cellStyle name="60% - Акцент4 48 2" xfId="1516" xr:uid="{00000000-0005-0000-0000-0000E4050000}"/>
    <cellStyle name="60% - Акцент4 49" xfId="1432" xr:uid="{00000000-0005-0000-0000-0000E5050000}"/>
    <cellStyle name="60% - Акцент4 5" xfId="1517" xr:uid="{00000000-0005-0000-0000-0000E6050000}"/>
    <cellStyle name="60% - Акцент4 5 2" xfId="1518" xr:uid="{00000000-0005-0000-0000-0000E7050000}"/>
    <cellStyle name="60% - Акцент4 6" xfId="1519" xr:uid="{00000000-0005-0000-0000-0000E8050000}"/>
    <cellStyle name="60% - Акцент4 6 2" xfId="1520" xr:uid="{00000000-0005-0000-0000-0000E9050000}"/>
    <cellStyle name="60% - Акцент4 7" xfId="1521" xr:uid="{00000000-0005-0000-0000-0000EA050000}"/>
    <cellStyle name="60% - Акцент4 7 2" xfId="1522" xr:uid="{00000000-0005-0000-0000-0000EB050000}"/>
    <cellStyle name="60% - Акцент4 8" xfId="1523" xr:uid="{00000000-0005-0000-0000-0000EC050000}"/>
    <cellStyle name="60% - Акцент4 8 2" xfId="1524" xr:uid="{00000000-0005-0000-0000-0000ED050000}"/>
    <cellStyle name="60% - Акцент4 9" xfId="1525" xr:uid="{00000000-0005-0000-0000-0000EE050000}"/>
    <cellStyle name="60% - Акцент4 9 2" xfId="1526" xr:uid="{00000000-0005-0000-0000-0000EF050000}"/>
    <cellStyle name="60% - Акцент5 10" xfId="1528" xr:uid="{00000000-0005-0000-0000-0000F0050000}"/>
    <cellStyle name="60% - Акцент5 10 2" xfId="1529" xr:uid="{00000000-0005-0000-0000-0000F1050000}"/>
    <cellStyle name="60% - Акцент5 11" xfId="1530" xr:uid="{00000000-0005-0000-0000-0000F2050000}"/>
    <cellStyle name="60% - Акцент5 11 2" xfId="1531" xr:uid="{00000000-0005-0000-0000-0000F3050000}"/>
    <cellStyle name="60% - Акцент5 12" xfId="1532" xr:uid="{00000000-0005-0000-0000-0000F4050000}"/>
    <cellStyle name="60% - Акцент5 12 2" xfId="1533" xr:uid="{00000000-0005-0000-0000-0000F5050000}"/>
    <cellStyle name="60% - Акцент5 13" xfId="1534" xr:uid="{00000000-0005-0000-0000-0000F6050000}"/>
    <cellStyle name="60% - Акцент5 13 2" xfId="1535" xr:uid="{00000000-0005-0000-0000-0000F7050000}"/>
    <cellStyle name="60% - Акцент5 14" xfId="1536" xr:uid="{00000000-0005-0000-0000-0000F8050000}"/>
    <cellStyle name="60% - Акцент5 14 2" xfId="1537" xr:uid="{00000000-0005-0000-0000-0000F9050000}"/>
    <cellStyle name="60% - Акцент5 15" xfId="1538" xr:uid="{00000000-0005-0000-0000-0000FA050000}"/>
    <cellStyle name="60% - Акцент5 15 2" xfId="1539" xr:uid="{00000000-0005-0000-0000-0000FB050000}"/>
    <cellStyle name="60% - Акцент5 16" xfId="1540" xr:uid="{00000000-0005-0000-0000-0000FC050000}"/>
    <cellStyle name="60% - Акцент5 16 2" xfId="1541" xr:uid="{00000000-0005-0000-0000-0000FD050000}"/>
    <cellStyle name="60% - Акцент5 17" xfId="1542" xr:uid="{00000000-0005-0000-0000-0000FE050000}"/>
    <cellStyle name="60% - Акцент5 17 2" xfId="1543" xr:uid="{00000000-0005-0000-0000-0000FF050000}"/>
    <cellStyle name="60% - Акцент5 18" xfId="1544" xr:uid="{00000000-0005-0000-0000-000000060000}"/>
    <cellStyle name="60% - Акцент5 18 2" xfId="1545" xr:uid="{00000000-0005-0000-0000-000001060000}"/>
    <cellStyle name="60% - Акцент5 19" xfId="1546" xr:uid="{00000000-0005-0000-0000-000002060000}"/>
    <cellStyle name="60% - Акцент5 19 2" xfId="1547" xr:uid="{00000000-0005-0000-0000-000003060000}"/>
    <cellStyle name="60% - Акцент5 2" xfId="1548" xr:uid="{00000000-0005-0000-0000-000004060000}"/>
    <cellStyle name="60% - Акцент5 2 2" xfId="1549" xr:uid="{00000000-0005-0000-0000-000005060000}"/>
    <cellStyle name="60% - Акцент5 20" xfId="1550" xr:uid="{00000000-0005-0000-0000-000006060000}"/>
    <cellStyle name="60% - Акцент5 20 2" xfId="1551" xr:uid="{00000000-0005-0000-0000-000007060000}"/>
    <cellStyle name="60% - Акцент5 21" xfId="1552" xr:uid="{00000000-0005-0000-0000-000008060000}"/>
    <cellStyle name="60% - Акцент5 21 2" xfId="1553" xr:uid="{00000000-0005-0000-0000-000009060000}"/>
    <cellStyle name="60% - Акцент5 22" xfId="1554" xr:uid="{00000000-0005-0000-0000-00000A060000}"/>
    <cellStyle name="60% - Акцент5 22 2" xfId="1555" xr:uid="{00000000-0005-0000-0000-00000B060000}"/>
    <cellStyle name="60% - Акцент5 23" xfId="1556" xr:uid="{00000000-0005-0000-0000-00000C060000}"/>
    <cellStyle name="60% - Акцент5 23 2" xfId="1557" xr:uid="{00000000-0005-0000-0000-00000D060000}"/>
    <cellStyle name="60% - Акцент5 24" xfId="1558" xr:uid="{00000000-0005-0000-0000-00000E060000}"/>
    <cellStyle name="60% - Акцент5 24 2" xfId="1559" xr:uid="{00000000-0005-0000-0000-00000F060000}"/>
    <cellStyle name="60% - Акцент5 25" xfId="1560" xr:uid="{00000000-0005-0000-0000-000010060000}"/>
    <cellStyle name="60% - Акцент5 25 2" xfId="1561" xr:uid="{00000000-0005-0000-0000-000011060000}"/>
    <cellStyle name="60% - Акцент5 26" xfId="1562" xr:uid="{00000000-0005-0000-0000-000012060000}"/>
    <cellStyle name="60% - Акцент5 26 2" xfId="1563" xr:uid="{00000000-0005-0000-0000-000013060000}"/>
    <cellStyle name="60% - Акцент5 27" xfId="1564" xr:uid="{00000000-0005-0000-0000-000014060000}"/>
    <cellStyle name="60% - Акцент5 27 2" xfId="1565" xr:uid="{00000000-0005-0000-0000-000015060000}"/>
    <cellStyle name="60% - Акцент5 28" xfId="1566" xr:uid="{00000000-0005-0000-0000-000016060000}"/>
    <cellStyle name="60% - Акцент5 28 2" xfId="1567" xr:uid="{00000000-0005-0000-0000-000017060000}"/>
    <cellStyle name="60% - Акцент5 29" xfId="1568" xr:uid="{00000000-0005-0000-0000-000018060000}"/>
    <cellStyle name="60% - Акцент5 29 2" xfId="1569" xr:uid="{00000000-0005-0000-0000-000019060000}"/>
    <cellStyle name="60% - Акцент5 3" xfId="1570" xr:uid="{00000000-0005-0000-0000-00001A060000}"/>
    <cellStyle name="60% - Акцент5 3 2" xfId="1571" xr:uid="{00000000-0005-0000-0000-00001B060000}"/>
    <cellStyle name="60% - Акцент5 30" xfId="1572" xr:uid="{00000000-0005-0000-0000-00001C060000}"/>
    <cellStyle name="60% - Акцент5 30 2" xfId="1573" xr:uid="{00000000-0005-0000-0000-00001D060000}"/>
    <cellStyle name="60% - Акцент5 31" xfId="1574" xr:uid="{00000000-0005-0000-0000-00001E060000}"/>
    <cellStyle name="60% - Акцент5 31 2" xfId="1575" xr:uid="{00000000-0005-0000-0000-00001F060000}"/>
    <cellStyle name="60% - Акцент5 32" xfId="1576" xr:uid="{00000000-0005-0000-0000-000020060000}"/>
    <cellStyle name="60% - Акцент5 32 2" xfId="1577" xr:uid="{00000000-0005-0000-0000-000021060000}"/>
    <cellStyle name="60% - Акцент5 33" xfId="1578" xr:uid="{00000000-0005-0000-0000-000022060000}"/>
    <cellStyle name="60% - Акцент5 33 2" xfId="1579" xr:uid="{00000000-0005-0000-0000-000023060000}"/>
    <cellStyle name="60% - Акцент5 34" xfId="1580" xr:uid="{00000000-0005-0000-0000-000024060000}"/>
    <cellStyle name="60% - Акцент5 34 2" xfId="1581" xr:uid="{00000000-0005-0000-0000-000025060000}"/>
    <cellStyle name="60% - Акцент5 35" xfId="1582" xr:uid="{00000000-0005-0000-0000-000026060000}"/>
    <cellStyle name="60% - Акцент5 35 2" xfId="1583" xr:uid="{00000000-0005-0000-0000-000027060000}"/>
    <cellStyle name="60% - Акцент5 36" xfId="1584" xr:uid="{00000000-0005-0000-0000-000028060000}"/>
    <cellStyle name="60% - Акцент5 36 2" xfId="1585" xr:uid="{00000000-0005-0000-0000-000029060000}"/>
    <cellStyle name="60% - Акцент5 37" xfId="1586" xr:uid="{00000000-0005-0000-0000-00002A060000}"/>
    <cellStyle name="60% - Акцент5 37 2" xfId="1587" xr:uid="{00000000-0005-0000-0000-00002B060000}"/>
    <cellStyle name="60% - Акцент5 38" xfId="1588" xr:uid="{00000000-0005-0000-0000-00002C060000}"/>
    <cellStyle name="60% - Акцент5 38 2" xfId="1589" xr:uid="{00000000-0005-0000-0000-00002D060000}"/>
    <cellStyle name="60% - Акцент5 39" xfId="1590" xr:uid="{00000000-0005-0000-0000-00002E060000}"/>
    <cellStyle name="60% - Акцент5 39 2" xfId="1591" xr:uid="{00000000-0005-0000-0000-00002F060000}"/>
    <cellStyle name="60% - Акцент5 4" xfId="1592" xr:uid="{00000000-0005-0000-0000-000030060000}"/>
    <cellStyle name="60% - Акцент5 4 2" xfId="1593" xr:uid="{00000000-0005-0000-0000-000031060000}"/>
    <cellStyle name="60% - Акцент5 40" xfId="1594" xr:uid="{00000000-0005-0000-0000-000032060000}"/>
    <cellStyle name="60% - Акцент5 40 2" xfId="1595" xr:uid="{00000000-0005-0000-0000-000033060000}"/>
    <cellStyle name="60% - Акцент5 41" xfId="1596" xr:uid="{00000000-0005-0000-0000-000034060000}"/>
    <cellStyle name="60% - Акцент5 41 2" xfId="1597" xr:uid="{00000000-0005-0000-0000-000035060000}"/>
    <cellStyle name="60% - Акцент5 42" xfId="1598" xr:uid="{00000000-0005-0000-0000-000036060000}"/>
    <cellStyle name="60% - Акцент5 42 2" xfId="1599" xr:uid="{00000000-0005-0000-0000-000037060000}"/>
    <cellStyle name="60% - Акцент5 43" xfId="1600" xr:uid="{00000000-0005-0000-0000-000038060000}"/>
    <cellStyle name="60% - Акцент5 43 2" xfId="1601" xr:uid="{00000000-0005-0000-0000-000039060000}"/>
    <cellStyle name="60% - Акцент5 44" xfId="1602" xr:uid="{00000000-0005-0000-0000-00003A060000}"/>
    <cellStyle name="60% - Акцент5 44 2" xfId="1603" xr:uid="{00000000-0005-0000-0000-00003B060000}"/>
    <cellStyle name="60% - Акцент5 45" xfId="1604" xr:uid="{00000000-0005-0000-0000-00003C060000}"/>
    <cellStyle name="60% - Акцент5 45 2" xfId="1605" xr:uid="{00000000-0005-0000-0000-00003D060000}"/>
    <cellStyle name="60% - Акцент5 46" xfId="1606" xr:uid="{00000000-0005-0000-0000-00003E060000}"/>
    <cellStyle name="60% - Акцент5 46 2" xfId="1607" xr:uid="{00000000-0005-0000-0000-00003F060000}"/>
    <cellStyle name="60% - Акцент5 47" xfId="1608" xr:uid="{00000000-0005-0000-0000-000040060000}"/>
    <cellStyle name="60% - Акцент5 47 2" xfId="1609" xr:uid="{00000000-0005-0000-0000-000041060000}"/>
    <cellStyle name="60% - Акцент5 48" xfId="1610" xr:uid="{00000000-0005-0000-0000-000042060000}"/>
    <cellStyle name="60% - Акцент5 48 2" xfId="1611" xr:uid="{00000000-0005-0000-0000-000043060000}"/>
    <cellStyle name="60% - Акцент5 49" xfId="1527" xr:uid="{00000000-0005-0000-0000-000044060000}"/>
    <cellStyle name="60% - Акцент5 5" xfId="1612" xr:uid="{00000000-0005-0000-0000-000045060000}"/>
    <cellStyle name="60% - Акцент5 5 2" xfId="1613" xr:uid="{00000000-0005-0000-0000-000046060000}"/>
    <cellStyle name="60% - Акцент5 6" xfId="1614" xr:uid="{00000000-0005-0000-0000-000047060000}"/>
    <cellStyle name="60% - Акцент5 6 2" xfId="1615" xr:uid="{00000000-0005-0000-0000-000048060000}"/>
    <cellStyle name="60% - Акцент5 7" xfId="1616" xr:uid="{00000000-0005-0000-0000-000049060000}"/>
    <cellStyle name="60% - Акцент5 7 2" xfId="1617" xr:uid="{00000000-0005-0000-0000-00004A060000}"/>
    <cellStyle name="60% - Акцент5 8" xfId="1618" xr:uid="{00000000-0005-0000-0000-00004B060000}"/>
    <cellStyle name="60% - Акцент5 8 2" xfId="1619" xr:uid="{00000000-0005-0000-0000-00004C060000}"/>
    <cellStyle name="60% - Акцент5 9" xfId="1620" xr:uid="{00000000-0005-0000-0000-00004D060000}"/>
    <cellStyle name="60% - Акцент5 9 2" xfId="1621" xr:uid="{00000000-0005-0000-0000-00004E060000}"/>
    <cellStyle name="60% - Акцент6 10" xfId="1623" xr:uid="{00000000-0005-0000-0000-00004F060000}"/>
    <cellStyle name="60% - Акцент6 10 2" xfId="1624" xr:uid="{00000000-0005-0000-0000-000050060000}"/>
    <cellStyle name="60% - Акцент6 11" xfId="1625" xr:uid="{00000000-0005-0000-0000-000051060000}"/>
    <cellStyle name="60% - Акцент6 11 2" xfId="1626" xr:uid="{00000000-0005-0000-0000-000052060000}"/>
    <cellStyle name="60% - Акцент6 12" xfId="1627" xr:uid="{00000000-0005-0000-0000-000053060000}"/>
    <cellStyle name="60% - Акцент6 12 2" xfId="1628" xr:uid="{00000000-0005-0000-0000-000054060000}"/>
    <cellStyle name="60% - Акцент6 13" xfId="1629" xr:uid="{00000000-0005-0000-0000-000055060000}"/>
    <cellStyle name="60% - Акцент6 13 2" xfId="1630" xr:uid="{00000000-0005-0000-0000-000056060000}"/>
    <cellStyle name="60% - Акцент6 14" xfId="1631" xr:uid="{00000000-0005-0000-0000-000057060000}"/>
    <cellStyle name="60% - Акцент6 14 2" xfId="1632" xr:uid="{00000000-0005-0000-0000-000058060000}"/>
    <cellStyle name="60% - Акцент6 15" xfId="1633" xr:uid="{00000000-0005-0000-0000-000059060000}"/>
    <cellStyle name="60% - Акцент6 15 2" xfId="1634" xr:uid="{00000000-0005-0000-0000-00005A060000}"/>
    <cellStyle name="60% - Акцент6 16" xfId="1635" xr:uid="{00000000-0005-0000-0000-00005B060000}"/>
    <cellStyle name="60% - Акцент6 16 2" xfId="1636" xr:uid="{00000000-0005-0000-0000-00005C060000}"/>
    <cellStyle name="60% - Акцент6 17" xfId="1637" xr:uid="{00000000-0005-0000-0000-00005D060000}"/>
    <cellStyle name="60% - Акцент6 17 2" xfId="1638" xr:uid="{00000000-0005-0000-0000-00005E060000}"/>
    <cellStyle name="60% - Акцент6 18" xfId="1639" xr:uid="{00000000-0005-0000-0000-00005F060000}"/>
    <cellStyle name="60% - Акцент6 18 2" xfId="1640" xr:uid="{00000000-0005-0000-0000-000060060000}"/>
    <cellStyle name="60% - Акцент6 19" xfId="1641" xr:uid="{00000000-0005-0000-0000-000061060000}"/>
    <cellStyle name="60% - Акцент6 19 2" xfId="1642" xr:uid="{00000000-0005-0000-0000-000062060000}"/>
    <cellStyle name="60% - Акцент6 2" xfId="1643" xr:uid="{00000000-0005-0000-0000-000063060000}"/>
    <cellStyle name="60% - Акцент6 2 2" xfId="1644" xr:uid="{00000000-0005-0000-0000-000064060000}"/>
    <cellStyle name="60% - Акцент6 20" xfId="1645" xr:uid="{00000000-0005-0000-0000-000065060000}"/>
    <cellStyle name="60% - Акцент6 20 2" xfId="1646" xr:uid="{00000000-0005-0000-0000-000066060000}"/>
    <cellStyle name="60% - Акцент6 21" xfId="1647" xr:uid="{00000000-0005-0000-0000-000067060000}"/>
    <cellStyle name="60% - Акцент6 21 2" xfId="1648" xr:uid="{00000000-0005-0000-0000-000068060000}"/>
    <cellStyle name="60% - Акцент6 22" xfId="1649" xr:uid="{00000000-0005-0000-0000-000069060000}"/>
    <cellStyle name="60% - Акцент6 22 2" xfId="1650" xr:uid="{00000000-0005-0000-0000-00006A060000}"/>
    <cellStyle name="60% - Акцент6 23" xfId="1651" xr:uid="{00000000-0005-0000-0000-00006B060000}"/>
    <cellStyle name="60% - Акцент6 23 2" xfId="1652" xr:uid="{00000000-0005-0000-0000-00006C060000}"/>
    <cellStyle name="60% - Акцент6 24" xfId="1653" xr:uid="{00000000-0005-0000-0000-00006D060000}"/>
    <cellStyle name="60% - Акцент6 24 2" xfId="1654" xr:uid="{00000000-0005-0000-0000-00006E060000}"/>
    <cellStyle name="60% - Акцент6 25" xfId="1655" xr:uid="{00000000-0005-0000-0000-00006F060000}"/>
    <cellStyle name="60% - Акцент6 25 2" xfId="1656" xr:uid="{00000000-0005-0000-0000-000070060000}"/>
    <cellStyle name="60% - Акцент6 26" xfId="1657" xr:uid="{00000000-0005-0000-0000-000071060000}"/>
    <cellStyle name="60% - Акцент6 26 2" xfId="1658" xr:uid="{00000000-0005-0000-0000-000072060000}"/>
    <cellStyle name="60% - Акцент6 27" xfId="1659" xr:uid="{00000000-0005-0000-0000-000073060000}"/>
    <cellStyle name="60% - Акцент6 27 2" xfId="1660" xr:uid="{00000000-0005-0000-0000-000074060000}"/>
    <cellStyle name="60% - Акцент6 28" xfId="1661" xr:uid="{00000000-0005-0000-0000-000075060000}"/>
    <cellStyle name="60% - Акцент6 28 2" xfId="1662" xr:uid="{00000000-0005-0000-0000-000076060000}"/>
    <cellStyle name="60% - Акцент6 29" xfId="1663" xr:uid="{00000000-0005-0000-0000-000077060000}"/>
    <cellStyle name="60% - Акцент6 29 2" xfId="1664" xr:uid="{00000000-0005-0000-0000-000078060000}"/>
    <cellStyle name="60% - Акцент6 3" xfId="1665" xr:uid="{00000000-0005-0000-0000-000079060000}"/>
    <cellStyle name="60% - Акцент6 3 2" xfId="1666" xr:uid="{00000000-0005-0000-0000-00007A060000}"/>
    <cellStyle name="60% - Акцент6 30" xfId="1667" xr:uid="{00000000-0005-0000-0000-00007B060000}"/>
    <cellStyle name="60% - Акцент6 30 2" xfId="1668" xr:uid="{00000000-0005-0000-0000-00007C060000}"/>
    <cellStyle name="60% - Акцент6 31" xfId="1669" xr:uid="{00000000-0005-0000-0000-00007D060000}"/>
    <cellStyle name="60% - Акцент6 31 2" xfId="1670" xr:uid="{00000000-0005-0000-0000-00007E060000}"/>
    <cellStyle name="60% - Акцент6 32" xfId="1671" xr:uid="{00000000-0005-0000-0000-00007F060000}"/>
    <cellStyle name="60% - Акцент6 32 2" xfId="1672" xr:uid="{00000000-0005-0000-0000-000080060000}"/>
    <cellStyle name="60% - Акцент6 33" xfId="1673" xr:uid="{00000000-0005-0000-0000-000081060000}"/>
    <cellStyle name="60% - Акцент6 33 2" xfId="1674" xr:uid="{00000000-0005-0000-0000-000082060000}"/>
    <cellStyle name="60% - Акцент6 34" xfId="1675" xr:uid="{00000000-0005-0000-0000-000083060000}"/>
    <cellStyle name="60% - Акцент6 34 2" xfId="1676" xr:uid="{00000000-0005-0000-0000-000084060000}"/>
    <cellStyle name="60% - Акцент6 35" xfId="1677" xr:uid="{00000000-0005-0000-0000-000085060000}"/>
    <cellStyle name="60% - Акцент6 35 2" xfId="1678" xr:uid="{00000000-0005-0000-0000-000086060000}"/>
    <cellStyle name="60% - Акцент6 36" xfId="1679" xr:uid="{00000000-0005-0000-0000-000087060000}"/>
    <cellStyle name="60% - Акцент6 36 2" xfId="1680" xr:uid="{00000000-0005-0000-0000-000088060000}"/>
    <cellStyle name="60% - Акцент6 37" xfId="1681" xr:uid="{00000000-0005-0000-0000-000089060000}"/>
    <cellStyle name="60% - Акцент6 37 2" xfId="1682" xr:uid="{00000000-0005-0000-0000-00008A060000}"/>
    <cellStyle name="60% - Акцент6 38" xfId="1683" xr:uid="{00000000-0005-0000-0000-00008B060000}"/>
    <cellStyle name="60% - Акцент6 38 2" xfId="1684" xr:uid="{00000000-0005-0000-0000-00008C060000}"/>
    <cellStyle name="60% - Акцент6 39" xfId="1685" xr:uid="{00000000-0005-0000-0000-00008D060000}"/>
    <cellStyle name="60% - Акцент6 39 2" xfId="1686" xr:uid="{00000000-0005-0000-0000-00008E060000}"/>
    <cellStyle name="60% - Акцент6 4" xfId="1687" xr:uid="{00000000-0005-0000-0000-00008F060000}"/>
    <cellStyle name="60% - Акцент6 4 2" xfId="1688" xr:uid="{00000000-0005-0000-0000-000090060000}"/>
    <cellStyle name="60% - Акцент6 40" xfId="1689" xr:uid="{00000000-0005-0000-0000-000091060000}"/>
    <cellStyle name="60% - Акцент6 40 2" xfId="1690" xr:uid="{00000000-0005-0000-0000-000092060000}"/>
    <cellStyle name="60% - Акцент6 41" xfId="1691" xr:uid="{00000000-0005-0000-0000-000093060000}"/>
    <cellStyle name="60% - Акцент6 41 2" xfId="1692" xr:uid="{00000000-0005-0000-0000-000094060000}"/>
    <cellStyle name="60% - Акцент6 42" xfId="1693" xr:uid="{00000000-0005-0000-0000-000095060000}"/>
    <cellStyle name="60% - Акцент6 42 2" xfId="1694" xr:uid="{00000000-0005-0000-0000-000096060000}"/>
    <cellStyle name="60% - Акцент6 43" xfId="1695" xr:uid="{00000000-0005-0000-0000-000097060000}"/>
    <cellStyle name="60% - Акцент6 43 2" xfId="1696" xr:uid="{00000000-0005-0000-0000-000098060000}"/>
    <cellStyle name="60% - Акцент6 44" xfId="1697" xr:uid="{00000000-0005-0000-0000-000099060000}"/>
    <cellStyle name="60% - Акцент6 44 2" xfId="1698" xr:uid="{00000000-0005-0000-0000-00009A060000}"/>
    <cellStyle name="60% - Акцент6 45" xfId="1699" xr:uid="{00000000-0005-0000-0000-00009B060000}"/>
    <cellStyle name="60% - Акцент6 45 2" xfId="1700" xr:uid="{00000000-0005-0000-0000-00009C060000}"/>
    <cellStyle name="60% - Акцент6 46" xfId="1701" xr:uid="{00000000-0005-0000-0000-00009D060000}"/>
    <cellStyle name="60% - Акцент6 46 2" xfId="1702" xr:uid="{00000000-0005-0000-0000-00009E060000}"/>
    <cellStyle name="60% - Акцент6 47" xfId="1703" xr:uid="{00000000-0005-0000-0000-00009F060000}"/>
    <cellStyle name="60% - Акцент6 47 2" xfId="1704" xr:uid="{00000000-0005-0000-0000-0000A0060000}"/>
    <cellStyle name="60% - Акцент6 48" xfId="1705" xr:uid="{00000000-0005-0000-0000-0000A1060000}"/>
    <cellStyle name="60% - Акцент6 48 2" xfId="1706" xr:uid="{00000000-0005-0000-0000-0000A2060000}"/>
    <cellStyle name="60% - Акцент6 49" xfId="1622" xr:uid="{00000000-0005-0000-0000-0000A3060000}"/>
    <cellStyle name="60% - Акцент6 5" xfId="1707" xr:uid="{00000000-0005-0000-0000-0000A4060000}"/>
    <cellStyle name="60% - Акцент6 5 2" xfId="1708" xr:uid="{00000000-0005-0000-0000-0000A5060000}"/>
    <cellStyle name="60% - Акцент6 6" xfId="1709" xr:uid="{00000000-0005-0000-0000-0000A6060000}"/>
    <cellStyle name="60% - Акцент6 6 2" xfId="1710" xr:uid="{00000000-0005-0000-0000-0000A7060000}"/>
    <cellStyle name="60% - Акцент6 7" xfId="1711" xr:uid="{00000000-0005-0000-0000-0000A8060000}"/>
    <cellStyle name="60% - Акцент6 7 2" xfId="1712" xr:uid="{00000000-0005-0000-0000-0000A9060000}"/>
    <cellStyle name="60% - Акцент6 8" xfId="1713" xr:uid="{00000000-0005-0000-0000-0000AA060000}"/>
    <cellStyle name="60% - Акцент6 8 2" xfId="1714" xr:uid="{00000000-0005-0000-0000-0000AB060000}"/>
    <cellStyle name="60% - Акцент6 9" xfId="1715" xr:uid="{00000000-0005-0000-0000-0000AC060000}"/>
    <cellStyle name="60% - Акцент6 9 2" xfId="1716" xr:uid="{00000000-0005-0000-0000-0000AD060000}"/>
    <cellStyle name="Акцент1 10" xfId="1718" xr:uid="{00000000-0005-0000-0000-0000AE060000}"/>
    <cellStyle name="Акцент1 10 2" xfId="1719" xr:uid="{00000000-0005-0000-0000-0000AF060000}"/>
    <cellStyle name="Акцент1 11" xfId="1720" xr:uid="{00000000-0005-0000-0000-0000B0060000}"/>
    <cellStyle name="Акцент1 11 2" xfId="1721" xr:uid="{00000000-0005-0000-0000-0000B1060000}"/>
    <cellStyle name="Акцент1 12" xfId="1722" xr:uid="{00000000-0005-0000-0000-0000B2060000}"/>
    <cellStyle name="Акцент1 12 2" xfId="1723" xr:uid="{00000000-0005-0000-0000-0000B3060000}"/>
    <cellStyle name="Акцент1 13" xfId="1724" xr:uid="{00000000-0005-0000-0000-0000B4060000}"/>
    <cellStyle name="Акцент1 13 2" xfId="1725" xr:uid="{00000000-0005-0000-0000-0000B5060000}"/>
    <cellStyle name="Акцент1 14" xfId="1726" xr:uid="{00000000-0005-0000-0000-0000B6060000}"/>
    <cellStyle name="Акцент1 14 2" xfId="1727" xr:uid="{00000000-0005-0000-0000-0000B7060000}"/>
    <cellStyle name="Акцент1 15" xfId="1728" xr:uid="{00000000-0005-0000-0000-0000B8060000}"/>
    <cellStyle name="Акцент1 15 2" xfId="1729" xr:uid="{00000000-0005-0000-0000-0000B9060000}"/>
    <cellStyle name="Акцент1 16" xfId="1730" xr:uid="{00000000-0005-0000-0000-0000BA060000}"/>
    <cellStyle name="Акцент1 16 2" xfId="1731" xr:uid="{00000000-0005-0000-0000-0000BB060000}"/>
    <cellStyle name="Акцент1 17" xfId="1732" xr:uid="{00000000-0005-0000-0000-0000BC060000}"/>
    <cellStyle name="Акцент1 17 2" xfId="1733" xr:uid="{00000000-0005-0000-0000-0000BD060000}"/>
    <cellStyle name="Акцент1 18" xfId="1734" xr:uid="{00000000-0005-0000-0000-0000BE060000}"/>
    <cellStyle name="Акцент1 18 2" xfId="1735" xr:uid="{00000000-0005-0000-0000-0000BF060000}"/>
    <cellStyle name="Акцент1 19" xfId="1736" xr:uid="{00000000-0005-0000-0000-0000C0060000}"/>
    <cellStyle name="Акцент1 19 2" xfId="1737" xr:uid="{00000000-0005-0000-0000-0000C1060000}"/>
    <cellStyle name="Акцент1 2" xfId="1738" xr:uid="{00000000-0005-0000-0000-0000C2060000}"/>
    <cellStyle name="Акцент1 2 2" xfId="1739" xr:uid="{00000000-0005-0000-0000-0000C3060000}"/>
    <cellStyle name="Акцент1 20" xfId="1740" xr:uid="{00000000-0005-0000-0000-0000C4060000}"/>
    <cellStyle name="Акцент1 20 2" xfId="1741" xr:uid="{00000000-0005-0000-0000-0000C5060000}"/>
    <cellStyle name="Акцент1 21" xfId="1742" xr:uid="{00000000-0005-0000-0000-0000C6060000}"/>
    <cellStyle name="Акцент1 21 2" xfId="1743" xr:uid="{00000000-0005-0000-0000-0000C7060000}"/>
    <cellStyle name="Акцент1 22" xfId="1744" xr:uid="{00000000-0005-0000-0000-0000C8060000}"/>
    <cellStyle name="Акцент1 22 2" xfId="1745" xr:uid="{00000000-0005-0000-0000-0000C9060000}"/>
    <cellStyle name="Акцент1 23" xfId="1746" xr:uid="{00000000-0005-0000-0000-0000CA060000}"/>
    <cellStyle name="Акцент1 23 2" xfId="1747" xr:uid="{00000000-0005-0000-0000-0000CB060000}"/>
    <cellStyle name="Акцент1 24" xfId="1748" xr:uid="{00000000-0005-0000-0000-0000CC060000}"/>
    <cellStyle name="Акцент1 24 2" xfId="1749" xr:uid="{00000000-0005-0000-0000-0000CD060000}"/>
    <cellStyle name="Акцент1 25" xfId="1750" xr:uid="{00000000-0005-0000-0000-0000CE060000}"/>
    <cellStyle name="Акцент1 25 2" xfId="1751" xr:uid="{00000000-0005-0000-0000-0000CF060000}"/>
    <cellStyle name="Акцент1 26" xfId="1752" xr:uid="{00000000-0005-0000-0000-0000D0060000}"/>
    <cellStyle name="Акцент1 26 2" xfId="1753" xr:uid="{00000000-0005-0000-0000-0000D1060000}"/>
    <cellStyle name="Акцент1 27" xfId="1754" xr:uid="{00000000-0005-0000-0000-0000D2060000}"/>
    <cellStyle name="Акцент1 27 2" xfId="1755" xr:uid="{00000000-0005-0000-0000-0000D3060000}"/>
    <cellStyle name="Акцент1 28" xfId="1756" xr:uid="{00000000-0005-0000-0000-0000D4060000}"/>
    <cellStyle name="Акцент1 28 2" xfId="1757" xr:uid="{00000000-0005-0000-0000-0000D5060000}"/>
    <cellStyle name="Акцент1 29" xfId="1758" xr:uid="{00000000-0005-0000-0000-0000D6060000}"/>
    <cellStyle name="Акцент1 29 2" xfId="1759" xr:uid="{00000000-0005-0000-0000-0000D7060000}"/>
    <cellStyle name="Акцент1 3" xfId="1760" xr:uid="{00000000-0005-0000-0000-0000D8060000}"/>
    <cellStyle name="Акцент1 3 2" xfId="1761" xr:uid="{00000000-0005-0000-0000-0000D9060000}"/>
    <cellStyle name="Акцент1 30" xfId="1762" xr:uid="{00000000-0005-0000-0000-0000DA060000}"/>
    <cellStyle name="Акцент1 30 2" xfId="1763" xr:uid="{00000000-0005-0000-0000-0000DB060000}"/>
    <cellStyle name="Акцент1 31" xfId="1764" xr:uid="{00000000-0005-0000-0000-0000DC060000}"/>
    <cellStyle name="Акцент1 31 2" xfId="1765" xr:uid="{00000000-0005-0000-0000-0000DD060000}"/>
    <cellStyle name="Акцент1 32" xfId="1766" xr:uid="{00000000-0005-0000-0000-0000DE060000}"/>
    <cellStyle name="Акцент1 32 2" xfId="1767" xr:uid="{00000000-0005-0000-0000-0000DF060000}"/>
    <cellStyle name="Акцент1 33" xfId="1768" xr:uid="{00000000-0005-0000-0000-0000E0060000}"/>
    <cellStyle name="Акцент1 33 2" xfId="1769" xr:uid="{00000000-0005-0000-0000-0000E1060000}"/>
    <cellStyle name="Акцент1 34" xfId="1770" xr:uid="{00000000-0005-0000-0000-0000E2060000}"/>
    <cellStyle name="Акцент1 34 2" xfId="1771" xr:uid="{00000000-0005-0000-0000-0000E3060000}"/>
    <cellStyle name="Акцент1 35" xfId="1772" xr:uid="{00000000-0005-0000-0000-0000E4060000}"/>
    <cellStyle name="Акцент1 35 2" xfId="1773" xr:uid="{00000000-0005-0000-0000-0000E5060000}"/>
    <cellStyle name="Акцент1 36" xfId="1774" xr:uid="{00000000-0005-0000-0000-0000E6060000}"/>
    <cellStyle name="Акцент1 36 2" xfId="1775" xr:uid="{00000000-0005-0000-0000-0000E7060000}"/>
    <cellStyle name="Акцент1 37" xfId="1776" xr:uid="{00000000-0005-0000-0000-0000E8060000}"/>
    <cellStyle name="Акцент1 37 2" xfId="1777" xr:uid="{00000000-0005-0000-0000-0000E9060000}"/>
    <cellStyle name="Акцент1 38" xfId="1778" xr:uid="{00000000-0005-0000-0000-0000EA060000}"/>
    <cellStyle name="Акцент1 38 2" xfId="1779" xr:uid="{00000000-0005-0000-0000-0000EB060000}"/>
    <cellStyle name="Акцент1 39" xfId="1780" xr:uid="{00000000-0005-0000-0000-0000EC060000}"/>
    <cellStyle name="Акцент1 39 2" xfId="1781" xr:uid="{00000000-0005-0000-0000-0000ED060000}"/>
    <cellStyle name="Акцент1 4" xfId="1782" xr:uid="{00000000-0005-0000-0000-0000EE060000}"/>
    <cellStyle name="Акцент1 4 2" xfId="1783" xr:uid="{00000000-0005-0000-0000-0000EF060000}"/>
    <cellStyle name="Акцент1 40" xfId="1784" xr:uid="{00000000-0005-0000-0000-0000F0060000}"/>
    <cellStyle name="Акцент1 40 2" xfId="1785" xr:uid="{00000000-0005-0000-0000-0000F1060000}"/>
    <cellStyle name="Акцент1 41" xfId="1786" xr:uid="{00000000-0005-0000-0000-0000F2060000}"/>
    <cellStyle name="Акцент1 41 2" xfId="1787" xr:uid="{00000000-0005-0000-0000-0000F3060000}"/>
    <cellStyle name="Акцент1 42" xfId="1788" xr:uid="{00000000-0005-0000-0000-0000F4060000}"/>
    <cellStyle name="Акцент1 42 2" xfId="1789" xr:uid="{00000000-0005-0000-0000-0000F5060000}"/>
    <cellStyle name="Акцент1 43" xfId="1790" xr:uid="{00000000-0005-0000-0000-0000F6060000}"/>
    <cellStyle name="Акцент1 43 2" xfId="1791" xr:uid="{00000000-0005-0000-0000-0000F7060000}"/>
    <cellStyle name="Акцент1 44" xfId="1792" xr:uid="{00000000-0005-0000-0000-0000F8060000}"/>
    <cellStyle name="Акцент1 44 2" xfId="1793" xr:uid="{00000000-0005-0000-0000-0000F9060000}"/>
    <cellStyle name="Акцент1 45" xfId="1794" xr:uid="{00000000-0005-0000-0000-0000FA060000}"/>
    <cellStyle name="Акцент1 45 2" xfId="1795" xr:uid="{00000000-0005-0000-0000-0000FB060000}"/>
    <cellStyle name="Акцент1 46" xfId="1796" xr:uid="{00000000-0005-0000-0000-0000FC060000}"/>
    <cellStyle name="Акцент1 46 2" xfId="1797" xr:uid="{00000000-0005-0000-0000-0000FD060000}"/>
    <cellStyle name="Акцент1 47" xfId="1798" xr:uid="{00000000-0005-0000-0000-0000FE060000}"/>
    <cellStyle name="Акцент1 47 2" xfId="1799" xr:uid="{00000000-0005-0000-0000-0000FF060000}"/>
    <cellStyle name="Акцент1 48" xfId="1800" xr:uid="{00000000-0005-0000-0000-000000070000}"/>
    <cellStyle name="Акцент1 48 2" xfId="1801" xr:uid="{00000000-0005-0000-0000-000001070000}"/>
    <cellStyle name="Акцент1 49" xfId="1717" xr:uid="{00000000-0005-0000-0000-000002070000}"/>
    <cellStyle name="Акцент1 5" xfId="1802" xr:uid="{00000000-0005-0000-0000-000003070000}"/>
    <cellStyle name="Акцент1 5 2" xfId="1803" xr:uid="{00000000-0005-0000-0000-000004070000}"/>
    <cellStyle name="Акцент1 6" xfId="1804" xr:uid="{00000000-0005-0000-0000-000005070000}"/>
    <cellStyle name="Акцент1 6 2" xfId="1805" xr:uid="{00000000-0005-0000-0000-000006070000}"/>
    <cellStyle name="Акцент1 7" xfId="1806" xr:uid="{00000000-0005-0000-0000-000007070000}"/>
    <cellStyle name="Акцент1 7 2" xfId="1807" xr:uid="{00000000-0005-0000-0000-000008070000}"/>
    <cellStyle name="Акцент1 8" xfId="1808" xr:uid="{00000000-0005-0000-0000-000009070000}"/>
    <cellStyle name="Акцент1 8 2" xfId="1809" xr:uid="{00000000-0005-0000-0000-00000A070000}"/>
    <cellStyle name="Акцент1 9" xfId="1810" xr:uid="{00000000-0005-0000-0000-00000B070000}"/>
    <cellStyle name="Акцент1 9 2" xfId="1811" xr:uid="{00000000-0005-0000-0000-00000C070000}"/>
    <cellStyle name="Акцент2 10" xfId="1813" xr:uid="{00000000-0005-0000-0000-00000D070000}"/>
    <cellStyle name="Акцент2 10 2" xfId="1814" xr:uid="{00000000-0005-0000-0000-00000E070000}"/>
    <cellStyle name="Акцент2 11" xfId="1815" xr:uid="{00000000-0005-0000-0000-00000F070000}"/>
    <cellStyle name="Акцент2 11 2" xfId="1816" xr:uid="{00000000-0005-0000-0000-000010070000}"/>
    <cellStyle name="Акцент2 12" xfId="1817" xr:uid="{00000000-0005-0000-0000-000011070000}"/>
    <cellStyle name="Акцент2 12 2" xfId="1818" xr:uid="{00000000-0005-0000-0000-000012070000}"/>
    <cellStyle name="Акцент2 13" xfId="1819" xr:uid="{00000000-0005-0000-0000-000013070000}"/>
    <cellStyle name="Акцент2 13 2" xfId="1820" xr:uid="{00000000-0005-0000-0000-000014070000}"/>
    <cellStyle name="Акцент2 14" xfId="1821" xr:uid="{00000000-0005-0000-0000-000015070000}"/>
    <cellStyle name="Акцент2 14 2" xfId="1822" xr:uid="{00000000-0005-0000-0000-000016070000}"/>
    <cellStyle name="Акцент2 15" xfId="1823" xr:uid="{00000000-0005-0000-0000-000017070000}"/>
    <cellStyle name="Акцент2 15 2" xfId="1824" xr:uid="{00000000-0005-0000-0000-000018070000}"/>
    <cellStyle name="Акцент2 16" xfId="1825" xr:uid="{00000000-0005-0000-0000-000019070000}"/>
    <cellStyle name="Акцент2 16 2" xfId="1826" xr:uid="{00000000-0005-0000-0000-00001A070000}"/>
    <cellStyle name="Акцент2 17" xfId="1827" xr:uid="{00000000-0005-0000-0000-00001B070000}"/>
    <cellStyle name="Акцент2 17 2" xfId="1828" xr:uid="{00000000-0005-0000-0000-00001C070000}"/>
    <cellStyle name="Акцент2 18" xfId="1829" xr:uid="{00000000-0005-0000-0000-00001D070000}"/>
    <cellStyle name="Акцент2 18 2" xfId="1830" xr:uid="{00000000-0005-0000-0000-00001E070000}"/>
    <cellStyle name="Акцент2 19" xfId="1831" xr:uid="{00000000-0005-0000-0000-00001F070000}"/>
    <cellStyle name="Акцент2 19 2" xfId="1832" xr:uid="{00000000-0005-0000-0000-000020070000}"/>
    <cellStyle name="Акцент2 2" xfId="1833" xr:uid="{00000000-0005-0000-0000-000021070000}"/>
    <cellStyle name="Акцент2 2 2" xfId="1834" xr:uid="{00000000-0005-0000-0000-000022070000}"/>
    <cellStyle name="Акцент2 20" xfId="1835" xr:uid="{00000000-0005-0000-0000-000023070000}"/>
    <cellStyle name="Акцент2 20 2" xfId="1836" xr:uid="{00000000-0005-0000-0000-000024070000}"/>
    <cellStyle name="Акцент2 21" xfId="1837" xr:uid="{00000000-0005-0000-0000-000025070000}"/>
    <cellStyle name="Акцент2 21 2" xfId="1838" xr:uid="{00000000-0005-0000-0000-000026070000}"/>
    <cellStyle name="Акцент2 22" xfId="1839" xr:uid="{00000000-0005-0000-0000-000027070000}"/>
    <cellStyle name="Акцент2 22 2" xfId="1840" xr:uid="{00000000-0005-0000-0000-000028070000}"/>
    <cellStyle name="Акцент2 23" xfId="1841" xr:uid="{00000000-0005-0000-0000-000029070000}"/>
    <cellStyle name="Акцент2 23 2" xfId="1842" xr:uid="{00000000-0005-0000-0000-00002A070000}"/>
    <cellStyle name="Акцент2 24" xfId="1843" xr:uid="{00000000-0005-0000-0000-00002B070000}"/>
    <cellStyle name="Акцент2 24 2" xfId="1844" xr:uid="{00000000-0005-0000-0000-00002C070000}"/>
    <cellStyle name="Акцент2 25" xfId="1845" xr:uid="{00000000-0005-0000-0000-00002D070000}"/>
    <cellStyle name="Акцент2 25 2" xfId="1846" xr:uid="{00000000-0005-0000-0000-00002E070000}"/>
    <cellStyle name="Акцент2 26" xfId="1847" xr:uid="{00000000-0005-0000-0000-00002F070000}"/>
    <cellStyle name="Акцент2 26 2" xfId="1848" xr:uid="{00000000-0005-0000-0000-000030070000}"/>
    <cellStyle name="Акцент2 27" xfId="1849" xr:uid="{00000000-0005-0000-0000-000031070000}"/>
    <cellStyle name="Акцент2 27 2" xfId="1850" xr:uid="{00000000-0005-0000-0000-000032070000}"/>
    <cellStyle name="Акцент2 28" xfId="1851" xr:uid="{00000000-0005-0000-0000-000033070000}"/>
    <cellStyle name="Акцент2 28 2" xfId="1852" xr:uid="{00000000-0005-0000-0000-000034070000}"/>
    <cellStyle name="Акцент2 29" xfId="1853" xr:uid="{00000000-0005-0000-0000-000035070000}"/>
    <cellStyle name="Акцент2 29 2" xfId="1854" xr:uid="{00000000-0005-0000-0000-000036070000}"/>
    <cellStyle name="Акцент2 3" xfId="1855" xr:uid="{00000000-0005-0000-0000-000037070000}"/>
    <cellStyle name="Акцент2 3 2" xfId="1856" xr:uid="{00000000-0005-0000-0000-000038070000}"/>
    <cellStyle name="Акцент2 30" xfId="1857" xr:uid="{00000000-0005-0000-0000-000039070000}"/>
    <cellStyle name="Акцент2 30 2" xfId="1858" xr:uid="{00000000-0005-0000-0000-00003A070000}"/>
    <cellStyle name="Акцент2 31" xfId="1859" xr:uid="{00000000-0005-0000-0000-00003B070000}"/>
    <cellStyle name="Акцент2 31 2" xfId="1860" xr:uid="{00000000-0005-0000-0000-00003C070000}"/>
    <cellStyle name="Акцент2 32" xfId="1861" xr:uid="{00000000-0005-0000-0000-00003D070000}"/>
    <cellStyle name="Акцент2 32 2" xfId="1862" xr:uid="{00000000-0005-0000-0000-00003E070000}"/>
    <cellStyle name="Акцент2 33" xfId="1863" xr:uid="{00000000-0005-0000-0000-00003F070000}"/>
    <cellStyle name="Акцент2 33 2" xfId="1864" xr:uid="{00000000-0005-0000-0000-000040070000}"/>
    <cellStyle name="Акцент2 34" xfId="1865" xr:uid="{00000000-0005-0000-0000-000041070000}"/>
    <cellStyle name="Акцент2 34 2" xfId="1866" xr:uid="{00000000-0005-0000-0000-000042070000}"/>
    <cellStyle name="Акцент2 35" xfId="1867" xr:uid="{00000000-0005-0000-0000-000043070000}"/>
    <cellStyle name="Акцент2 35 2" xfId="1868" xr:uid="{00000000-0005-0000-0000-000044070000}"/>
    <cellStyle name="Акцент2 36" xfId="1869" xr:uid="{00000000-0005-0000-0000-000045070000}"/>
    <cellStyle name="Акцент2 36 2" xfId="1870" xr:uid="{00000000-0005-0000-0000-000046070000}"/>
    <cellStyle name="Акцент2 37" xfId="1871" xr:uid="{00000000-0005-0000-0000-000047070000}"/>
    <cellStyle name="Акцент2 37 2" xfId="1872" xr:uid="{00000000-0005-0000-0000-000048070000}"/>
    <cellStyle name="Акцент2 38" xfId="1873" xr:uid="{00000000-0005-0000-0000-000049070000}"/>
    <cellStyle name="Акцент2 38 2" xfId="1874" xr:uid="{00000000-0005-0000-0000-00004A070000}"/>
    <cellStyle name="Акцент2 39" xfId="1875" xr:uid="{00000000-0005-0000-0000-00004B070000}"/>
    <cellStyle name="Акцент2 39 2" xfId="1876" xr:uid="{00000000-0005-0000-0000-00004C070000}"/>
    <cellStyle name="Акцент2 4" xfId="1877" xr:uid="{00000000-0005-0000-0000-00004D070000}"/>
    <cellStyle name="Акцент2 4 2" xfId="1878" xr:uid="{00000000-0005-0000-0000-00004E070000}"/>
    <cellStyle name="Акцент2 40" xfId="1879" xr:uid="{00000000-0005-0000-0000-00004F070000}"/>
    <cellStyle name="Акцент2 40 2" xfId="1880" xr:uid="{00000000-0005-0000-0000-000050070000}"/>
    <cellStyle name="Акцент2 41" xfId="1881" xr:uid="{00000000-0005-0000-0000-000051070000}"/>
    <cellStyle name="Акцент2 41 2" xfId="1882" xr:uid="{00000000-0005-0000-0000-000052070000}"/>
    <cellStyle name="Акцент2 42" xfId="1883" xr:uid="{00000000-0005-0000-0000-000053070000}"/>
    <cellStyle name="Акцент2 42 2" xfId="1884" xr:uid="{00000000-0005-0000-0000-000054070000}"/>
    <cellStyle name="Акцент2 43" xfId="1885" xr:uid="{00000000-0005-0000-0000-000055070000}"/>
    <cellStyle name="Акцент2 43 2" xfId="1886" xr:uid="{00000000-0005-0000-0000-000056070000}"/>
    <cellStyle name="Акцент2 44" xfId="1887" xr:uid="{00000000-0005-0000-0000-000057070000}"/>
    <cellStyle name="Акцент2 44 2" xfId="1888" xr:uid="{00000000-0005-0000-0000-000058070000}"/>
    <cellStyle name="Акцент2 45" xfId="1889" xr:uid="{00000000-0005-0000-0000-000059070000}"/>
    <cellStyle name="Акцент2 45 2" xfId="1890" xr:uid="{00000000-0005-0000-0000-00005A070000}"/>
    <cellStyle name="Акцент2 46" xfId="1891" xr:uid="{00000000-0005-0000-0000-00005B070000}"/>
    <cellStyle name="Акцент2 46 2" xfId="1892" xr:uid="{00000000-0005-0000-0000-00005C070000}"/>
    <cellStyle name="Акцент2 47" xfId="1893" xr:uid="{00000000-0005-0000-0000-00005D070000}"/>
    <cellStyle name="Акцент2 47 2" xfId="1894" xr:uid="{00000000-0005-0000-0000-00005E070000}"/>
    <cellStyle name="Акцент2 48" xfId="1895" xr:uid="{00000000-0005-0000-0000-00005F070000}"/>
    <cellStyle name="Акцент2 48 2" xfId="1896" xr:uid="{00000000-0005-0000-0000-000060070000}"/>
    <cellStyle name="Акцент2 49" xfId="1812" xr:uid="{00000000-0005-0000-0000-000061070000}"/>
    <cellStyle name="Акцент2 5" xfId="1897" xr:uid="{00000000-0005-0000-0000-000062070000}"/>
    <cellStyle name="Акцент2 5 2" xfId="1898" xr:uid="{00000000-0005-0000-0000-000063070000}"/>
    <cellStyle name="Акцент2 6" xfId="1899" xr:uid="{00000000-0005-0000-0000-000064070000}"/>
    <cellStyle name="Акцент2 6 2" xfId="1900" xr:uid="{00000000-0005-0000-0000-000065070000}"/>
    <cellStyle name="Акцент2 7" xfId="1901" xr:uid="{00000000-0005-0000-0000-000066070000}"/>
    <cellStyle name="Акцент2 7 2" xfId="1902" xr:uid="{00000000-0005-0000-0000-000067070000}"/>
    <cellStyle name="Акцент2 8" xfId="1903" xr:uid="{00000000-0005-0000-0000-000068070000}"/>
    <cellStyle name="Акцент2 8 2" xfId="1904" xr:uid="{00000000-0005-0000-0000-000069070000}"/>
    <cellStyle name="Акцент2 9" xfId="1905" xr:uid="{00000000-0005-0000-0000-00006A070000}"/>
    <cellStyle name="Акцент2 9 2" xfId="1906" xr:uid="{00000000-0005-0000-0000-00006B070000}"/>
    <cellStyle name="Акцент3 10" xfId="1908" xr:uid="{00000000-0005-0000-0000-00006C070000}"/>
    <cellStyle name="Акцент3 10 2" xfId="1909" xr:uid="{00000000-0005-0000-0000-00006D070000}"/>
    <cellStyle name="Акцент3 11" xfId="1910" xr:uid="{00000000-0005-0000-0000-00006E070000}"/>
    <cellStyle name="Акцент3 11 2" xfId="1911" xr:uid="{00000000-0005-0000-0000-00006F070000}"/>
    <cellStyle name="Акцент3 12" xfId="1912" xr:uid="{00000000-0005-0000-0000-000070070000}"/>
    <cellStyle name="Акцент3 12 2" xfId="1913" xr:uid="{00000000-0005-0000-0000-000071070000}"/>
    <cellStyle name="Акцент3 13" xfId="1914" xr:uid="{00000000-0005-0000-0000-000072070000}"/>
    <cellStyle name="Акцент3 13 2" xfId="1915" xr:uid="{00000000-0005-0000-0000-000073070000}"/>
    <cellStyle name="Акцент3 14" xfId="1916" xr:uid="{00000000-0005-0000-0000-000074070000}"/>
    <cellStyle name="Акцент3 14 2" xfId="1917" xr:uid="{00000000-0005-0000-0000-000075070000}"/>
    <cellStyle name="Акцент3 15" xfId="1918" xr:uid="{00000000-0005-0000-0000-000076070000}"/>
    <cellStyle name="Акцент3 15 2" xfId="1919" xr:uid="{00000000-0005-0000-0000-000077070000}"/>
    <cellStyle name="Акцент3 16" xfId="1920" xr:uid="{00000000-0005-0000-0000-000078070000}"/>
    <cellStyle name="Акцент3 16 2" xfId="1921" xr:uid="{00000000-0005-0000-0000-000079070000}"/>
    <cellStyle name="Акцент3 17" xfId="1922" xr:uid="{00000000-0005-0000-0000-00007A070000}"/>
    <cellStyle name="Акцент3 17 2" xfId="1923" xr:uid="{00000000-0005-0000-0000-00007B070000}"/>
    <cellStyle name="Акцент3 18" xfId="1924" xr:uid="{00000000-0005-0000-0000-00007C070000}"/>
    <cellStyle name="Акцент3 18 2" xfId="1925" xr:uid="{00000000-0005-0000-0000-00007D070000}"/>
    <cellStyle name="Акцент3 19" xfId="1926" xr:uid="{00000000-0005-0000-0000-00007E070000}"/>
    <cellStyle name="Акцент3 19 2" xfId="1927" xr:uid="{00000000-0005-0000-0000-00007F070000}"/>
    <cellStyle name="Акцент3 2" xfId="1928" xr:uid="{00000000-0005-0000-0000-000080070000}"/>
    <cellStyle name="Акцент3 2 2" xfId="1929" xr:uid="{00000000-0005-0000-0000-000081070000}"/>
    <cellStyle name="Акцент3 20" xfId="1930" xr:uid="{00000000-0005-0000-0000-000082070000}"/>
    <cellStyle name="Акцент3 20 2" xfId="1931" xr:uid="{00000000-0005-0000-0000-000083070000}"/>
    <cellStyle name="Акцент3 21" xfId="1932" xr:uid="{00000000-0005-0000-0000-000084070000}"/>
    <cellStyle name="Акцент3 21 2" xfId="1933" xr:uid="{00000000-0005-0000-0000-000085070000}"/>
    <cellStyle name="Акцент3 22" xfId="1934" xr:uid="{00000000-0005-0000-0000-000086070000}"/>
    <cellStyle name="Акцент3 22 2" xfId="1935" xr:uid="{00000000-0005-0000-0000-000087070000}"/>
    <cellStyle name="Акцент3 23" xfId="1936" xr:uid="{00000000-0005-0000-0000-000088070000}"/>
    <cellStyle name="Акцент3 23 2" xfId="1937" xr:uid="{00000000-0005-0000-0000-000089070000}"/>
    <cellStyle name="Акцент3 24" xfId="1938" xr:uid="{00000000-0005-0000-0000-00008A070000}"/>
    <cellStyle name="Акцент3 24 2" xfId="1939" xr:uid="{00000000-0005-0000-0000-00008B070000}"/>
    <cellStyle name="Акцент3 25" xfId="1940" xr:uid="{00000000-0005-0000-0000-00008C070000}"/>
    <cellStyle name="Акцент3 25 2" xfId="1941" xr:uid="{00000000-0005-0000-0000-00008D070000}"/>
    <cellStyle name="Акцент3 26" xfId="1942" xr:uid="{00000000-0005-0000-0000-00008E070000}"/>
    <cellStyle name="Акцент3 26 2" xfId="1943" xr:uid="{00000000-0005-0000-0000-00008F070000}"/>
    <cellStyle name="Акцент3 27" xfId="1944" xr:uid="{00000000-0005-0000-0000-000090070000}"/>
    <cellStyle name="Акцент3 27 2" xfId="1945" xr:uid="{00000000-0005-0000-0000-000091070000}"/>
    <cellStyle name="Акцент3 28" xfId="1946" xr:uid="{00000000-0005-0000-0000-000092070000}"/>
    <cellStyle name="Акцент3 28 2" xfId="1947" xr:uid="{00000000-0005-0000-0000-000093070000}"/>
    <cellStyle name="Акцент3 29" xfId="1948" xr:uid="{00000000-0005-0000-0000-000094070000}"/>
    <cellStyle name="Акцент3 29 2" xfId="1949" xr:uid="{00000000-0005-0000-0000-000095070000}"/>
    <cellStyle name="Акцент3 3" xfId="1950" xr:uid="{00000000-0005-0000-0000-000096070000}"/>
    <cellStyle name="Акцент3 3 2" xfId="1951" xr:uid="{00000000-0005-0000-0000-000097070000}"/>
    <cellStyle name="Акцент3 30" xfId="1952" xr:uid="{00000000-0005-0000-0000-000098070000}"/>
    <cellStyle name="Акцент3 30 2" xfId="1953" xr:uid="{00000000-0005-0000-0000-000099070000}"/>
    <cellStyle name="Акцент3 31" xfId="1954" xr:uid="{00000000-0005-0000-0000-00009A070000}"/>
    <cellStyle name="Акцент3 31 2" xfId="1955" xr:uid="{00000000-0005-0000-0000-00009B070000}"/>
    <cellStyle name="Акцент3 32" xfId="1956" xr:uid="{00000000-0005-0000-0000-00009C070000}"/>
    <cellStyle name="Акцент3 32 2" xfId="1957" xr:uid="{00000000-0005-0000-0000-00009D070000}"/>
    <cellStyle name="Акцент3 33" xfId="1958" xr:uid="{00000000-0005-0000-0000-00009E070000}"/>
    <cellStyle name="Акцент3 33 2" xfId="1959" xr:uid="{00000000-0005-0000-0000-00009F070000}"/>
    <cellStyle name="Акцент3 34" xfId="1960" xr:uid="{00000000-0005-0000-0000-0000A0070000}"/>
    <cellStyle name="Акцент3 34 2" xfId="1961" xr:uid="{00000000-0005-0000-0000-0000A1070000}"/>
    <cellStyle name="Акцент3 35" xfId="1962" xr:uid="{00000000-0005-0000-0000-0000A2070000}"/>
    <cellStyle name="Акцент3 35 2" xfId="1963" xr:uid="{00000000-0005-0000-0000-0000A3070000}"/>
    <cellStyle name="Акцент3 36" xfId="1964" xr:uid="{00000000-0005-0000-0000-0000A4070000}"/>
    <cellStyle name="Акцент3 36 2" xfId="1965" xr:uid="{00000000-0005-0000-0000-0000A5070000}"/>
    <cellStyle name="Акцент3 37" xfId="1966" xr:uid="{00000000-0005-0000-0000-0000A6070000}"/>
    <cellStyle name="Акцент3 37 2" xfId="1967" xr:uid="{00000000-0005-0000-0000-0000A7070000}"/>
    <cellStyle name="Акцент3 38" xfId="1968" xr:uid="{00000000-0005-0000-0000-0000A8070000}"/>
    <cellStyle name="Акцент3 38 2" xfId="1969" xr:uid="{00000000-0005-0000-0000-0000A9070000}"/>
    <cellStyle name="Акцент3 39" xfId="1970" xr:uid="{00000000-0005-0000-0000-0000AA070000}"/>
    <cellStyle name="Акцент3 39 2" xfId="1971" xr:uid="{00000000-0005-0000-0000-0000AB070000}"/>
    <cellStyle name="Акцент3 4" xfId="1972" xr:uid="{00000000-0005-0000-0000-0000AC070000}"/>
    <cellStyle name="Акцент3 4 2" xfId="1973" xr:uid="{00000000-0005-0000-0000-0000AD070000}"/>
    <cellStyle name="Акцент3 40" xfId="1974" xr:uid="{00000000-0005-0000-0000-0000AE070000}"/>
    <cellStyle name="Акцент3 40 2" xfId="1975" xr:uid="{00000000-0005-0000-0000-0000AF070000}"/>
    <cellStyle name="Акцент3 41" xfId="1976" xr:uid="{00000000-0005-0000-0000-0000B0070000}"/>
    <cellStyle name="Акцент3 41 2" xfId="1977" xr:uid="{00000000-0005-0000-0000-0000B1070000}"/>
    <cellStyle name="Акцент3 42" xfId="1978" xr:uid="{00000000-0005-0000-0000-0000B2070000}"/>
    <cellStyle name="Акцент3 42 2" xfId="1979" xr:uid="{00000000-0005-0000-0000-0000B3070000}"/>
    <cellStyle name="Акцент3 43" xfId="1980" xr:uid="{00000000-0005-0000-0000-0000B4070000}"/>
    <cellStyle name="Акцент3 43 2" xfId="1981" xr:uid="{00000000-0005-0000-0000-0000B5070000}"/>
    <cellStyle name="Акцент3 44" xfId="1982" xr:uid="{00000000-0005-0000-0000-0000B6070000}"/>
    <cellStyle name="Акцент3 44 2" xfId="1983" xr:uid="{00000000-0005-0000-0000-0000B7070000}"/>
    <cellStyle name="Акцент3 45" xfId="1984" xr:uid="{00000000-0005-0000-0000-0000B8070000}"/>
    <cellStyle name="Акцент3 45 2" xfId="1985" xr:uid="{00000000-0005-0000-0000-0000B9070000}"/>
    <cellStyle name="Акцент3 46" xfId="1986" xr:uid="{00000000-0005-0000-0000-0000BA070000}"/>
    <cellStyle name="Акцент3 46 2" xfId="1987" xr:uid="{00000000-0005-0000-0000-0000BB070000}"/>
    <cellStyle name="Акцент3 47" xfId="1988" xr:uid="{00000000-0005-0000-0000-0000BC070000}"/>
    <cellStyle name="Акцент3 47 2" xfId="1989" xr:uid="{00000000-0005-0000-0000-0000BD070000}"/>
    <cellStyle name="Акцент3 48" xfId="1990" xr:uid="{00000000-0005-0000-0000-0000BE070000}"/>
    <cellStyle name="Акцент3 48 2" xfId="1991" xr:uid="{00000000-0005-0000-0000-0000BF070000}"/>
    <cellStyle name="Акцент3 49" xfId="1907" xr:uid="{00000000-0005-0000-0000-0000C0070000}"/>
    <cellStyle name="Акцент3 5" xfId="1992" xr:uid="{00000000-0005-0000-0000-0000C1070000}"/>
    <cellStyle name="Акцент3 5 2" xfId="1993" xr:uid="{00000000-0005-0000-0000-0000C2070000}"/>
    <cellStyle name="Акцент3 6" xfId="1994" xr:uid="{00000000-0005-0000-0000-0000C3070000}"/>
    <cellStyle name="Акцент3 6 2" xfId="1995" xr:uid="{00000000-0005-0000-0000-0000C4070000}"/>
    <cellStyle name="Акцент3 7" xfId="1996" xr:uid="{00000000-0005-0000-0000-0000C5070000}"/>
    <cellStyle name="Акцент3 7 2" xfId="1997" xr:uid="{00000000-0005-0000-0000-0000C6070000}"/>
    <cellStyle name="Акцент3 8" xfId="1998" xr:uid="{00000000-0005-0000-0000-0000C7070000}"/>
    <cellStyle name="Акцент3 8 2" xfId="1999" xr:uid="{00000000-0005-0000-0000-0000C8070000}"/>
    <cellStyle name="Акцент3 9" xfId="2000" xr:uid="{00000000-0005-0000-0000-0000C9070000}"/>
    <cellStyle name="Акцент3 9 2" xfId="2001" xr:uid="{00000000-0005-0000-0000-0000CA070000}"/>
    <cellStyle name="Акцент4 10" xfId="2003" xr:uid="{00000000-0005-0000-0000-0000CB070000}"/>
    <cellStyle name="Акцент4 10 2" xfId="2004" xr:uid="{00000000-0005-0000-0000-0000CC070000}"/>
    <cellStyle name="Акцент4 11" xfId="2005" xr:uid="{00000000-0005-0000-0000-0000CD070000}"/>
    <cellStyle name="Акцент4 11 2" xfId="2006" xr:uid="{00000000-0005-0000-0000-0000CE070000}"/>
    <cellStyle name="Акцент4 12" xfId="2007" xr:uid="{00000000-0005-0000-0000-0000CF070000}"/>
    <cellStyle name="Акцент4 12 2" xfId="2008" xr:uid="{00000000-0005-0000-0000-0000D0070000}"/>
    <cellStyle name="Акцент4 13" xfId="2009" xr:uid="{00000000-0005-0000-0000-0000D1070000}"/>
    <cellStyle name="Акцент4 13 2" xfId="2010" xr:uid="{00000000-0005-0000-0000-0000D2070000}"/>
    <cellStyle name="Акцент4 14" xfId="2011" xr:uid="{00000000-0005-0000-0000-0000D3070000}"/>
    <cellStyle name="Акцент4 14 2" xfId="2012" xr:uid="{00000000-0005-0000-0000-0000D4070000}"/>
    <cellStyle name="Акцент4 15" xfId="2013" xr:uid="{00000000-0005-0000-0000-0000D5070000}"/>
    <cellStyle name="Акцент4 15 2" xfId="2014" xr:uid="{00000000-0005-0000-0000-0000D6070000}"/>
    <cellStyle name="Акцент4 16" xfId="2015" xr:uid="{00000000-0005-0000-0000-0000D7070000}"/>
    <cellStyle name="Акцент4 16 2" xfId="2016" xr:uid="{00000000-0005-0000-0000-0000D8070000}"/>
    <cellStyle name="Акцент4 17" xfId="2017" xr:uid="{00000000-0005-0000-0000-0000D9070000}"/>
    <cellStyle name="Акцент4 17 2" xfId="2018" xr:uid="{00000000-0005-0000-0000-0000DA070000}"/>
    <cellStyle name="Акцент4 18" xfId="2019" xr:uid="{00000000-0005-0000-0000-0000DB070000}"/>
    <cellStyle name="Акцент4 18 2" xfId="2020" xr:uid="{00000000-0005-0000-0000-0000DC070000}"/>
    <cellStyle name="Акцент4 19" xfId="2021" xr:uid="{00000000-0005-0000-0000-0000DD070000}"/>
    <cellStyle name="Акцент4 19 2" xfId="2022" xr:uid="{00000000-0005-0000-0000-0000DE070000}"/>
    <cellStyle name="Акцент4 2" xfId="2023" xr:uid="{00000000-0005-0000-0000-0000DF070000}"/>
    <cellStyle name="Акцент4 2 2" xfId="2024" xr:uid="{00000000-0005-0000-0000-0000E0070000}"/>
    <cellStyle name="Акцент4 20" xfId="2025" xr:uid="{00000000-0005-0000-0000-0000E1070000}"/>
    <cellStyle name="Акцент4 20 2" xfId="2026" xr:uid="{00000000-0005-0000-0000-0000E2070000}"/>
    <cellStyle name="Акцент4 21" xfId="2027" xr:uid="{00000000-0005-0000-0000-0000E3070000}"/>
    <cellStyle name="Акцент4 21 2" xfId="2028" xr:uid="{00000000-0005-0000-0000-0000E4070000}"/>
    <cellStyle name="Акцент4 22" xfId="2029" xr:uid="{00000000-0005-0000-0000-0000E5070000}"/>
    <cellStyle name="Акцент4 22 2" xfId="2030" xr:uid="{00000000-0005-0000-0000-0000E6070000}"/>
    <cellStyle name="Акцент4 23" xfId="2031" xr:uid="{00000000-0005-0000-0000-0000E7070000}"/>
    <cellStyle name="Акцент4 23 2" xfId="2032" xr:uid="{00000000-0005-0000-0000-0000E8070000}"/>
    <cellStyle name="Акцент4 24" xfId="2033" xr:uid="{00000000-0005-0000-0000-0000E9070000}"/>
    <cellStyle name="Акцент4 24 2" xfId="2034" xr:uid="{00000000-0005-0000-0000-0000EA070000}"/>
    <cellStyle name="Акцент4 25" xfId="2035" xr:uid="{00000000-0005-0000-0000-0000EB070000}"/>
    <cellStyle name="Акцент4 25 2" xfId="2036" xr:uid="{00000000-0005-0000-0000-0000EC070000}"/>
    <cellStyle name="Акцент4 26" xfId="2037" xr:uid="{00000000-0005-0000-0000-0000ED070000}"/>
    <cellStyle name="Акцент4 26 2" xfId="2038" xr:uid="{00000000-0005-0000-0000-0000EE070000}"/>
    <cellStyle name="Акцент4 27" xfId="2039" xr:uid="{00000000-0005-0000-0000-0000EF070000}"/>
    <cellStyle name="Акцент4 27 2" xfId="2040" xr:uid="{00000000-0005-0000-0000-0000F0070000}"/>
    <cellStyle name="Акцент4 28" xfId="2041" xr:uid="{00000000-0005-0000-0000-0000F1070000}"/>
    <cellStyle name="Акцент4 28 2" xfId="2042" xr:uid="{00000000-0005-0000-0000-0000F2070000}"/>
    <cellStyle name="Акцент4 29" xfId="2043" xr:uid="{00000000-0005-0000-0000-0000F3070000}"/>
    <cellStyle name="Акцент4 29 2" xfId="2044" xr:uid="{00000000-0005-0000-0000-0000F4070000}"/>
    <cellStyle name="Акцент4 3" xfId="2045" xr:uid="{00000000-0005-0000-0000-0000F5070000}"/>
    <cellStyle name="Акцент4 3 2" xfId="2046" xr:uid="{00000000-0005-0000-0000-0000F6070000}"/>
    <cellStyle name="Акцент4 30" xfId="2047" xr:uid="{00000000-0005-0000-0000-0000F7070000}"/>
    <cellStyle name="Акцент4 30 2" xfId="2048" xr:uid="{00000000-0005-0000-0000-0000F8070000}"/>
    <cellStyle name="Акцент4 31" xfId="2049" xr:uid="{00000000-0005-0000-0000-0000F9070000}"/>
    <cellStyle name="Акцент4 31 2" xfId="2050" xr:uid="{00000000-0005-0000-0000-0000FA070000}"/>
    <cellStyle name="Акцент4 32" xfId="2051" xr:uid="{00000000-0005-0000-0000-0000FB070000}"/>
    <cellStyle name="Акцент4 32 2" xfId="2052" xr:uid="{00000000-0005-0000-0000-0000FC070000}"/>
    <cellStyle name="Акцент4 33" xfId="2053" xr:uid="{00000000-0005-0000-0000-0000FD070000}"/>
    <cellStyle name="Акцент4 33 2" xfId="2054" xr:uid="{00000000-0005-0000-0000-0000FE070000}"/>
    <cellStyle name="Акцент4 34" xfId="2055" xr:uid="{00000000-0005-0000-0000-0000FF070000}"/>
    <cellStyle name="Акцент4 34 2" xfId="2056" xr:uid="{00000000-0005-0000-0000-000000080000}"/>
    <cellStyle name="Акцент4 35" xfId="2057" xr:uid="{00000000-0005-0000-0000-000001080000}"/>
    <cellStyle name="Акцент4 35 2" xfId="2058" xr:uid="{00000000-0005-0000-0000-000002080000}"/>
    <cellStyle name="Акцент4 36" xfId="2059" xr:uid="{00000000-0005-0000-0000-000003080000}"/>
    <cellStyle name="Акцент4 36 2" xfId="2060" xr:uid="{00000000-0005-0000-0000-000004080000}"/>
    <cellStyle name="Акцент4 37" xfId="2061" xr:uid="{00000000-0005-0000-0000-000005080000}"/>
    <cellStyle name="Акцент4 37 2" xfId="2062" xr:uid="{00000000-0005-0000-0000-000006080000}"/>
    <cellStyle name="Акцент4 38" xfId="2063" xr:uid="{00000000-0005-0000-0000-000007080000}"/>
    <cellStyle name="Акцент4 38 2" xfId="2064" xr:uid="{00000000-0005-0000-0000-000008080000}"/>
    <cellStyle name="Акцент4 39" xfId="2065" xr:uid="{00000000-0005-0000-0000-000009080000}"/>
    <cellStyle name="Акцент4 39 2" xfId="2066" xr:uid="{00000000-0005-0000-0000-00000A080000}"/>
    <cellStyle name="Акцент4 4" xfId="2067" xr:uid="{00000000-0005-0000-0000-00000B080000}"/>
    <cellStyle name="Акцент4 4 2" xfId="2068" xr:uid="{00000000-0005-0000-0000-00000C080000}"/>
    <cellStyle name="Акцент4 40" xfId="2069" xr:uid="{00000000-0005-0000-0000-00000D080000}"/>
    <cellStyle name="Акцент4 40 2" xfId="2070" xr:uid="{00000000-0005-0000-0000-00000E080000}"/>
    <cellStyle name="Акцент4 41" xfId="2071" xr:uid="{00000000-0005-0000-0000-00000F080000}"/>
    <cellStyle name="Акцент4 41 2" xfId="2072" xr:uid="{00000000-0005-0000-0000-000010080000}"/>
    <cellStyle name="Акцент4 42" xfId="2073" xr:uid="{00000000-0005-0000-0000-000011080000}"/>
    <cellStyle name="Акцент4 42 2" xfId="2074" xr:uid="{00000000-0005-0000-0000-000012080000}"/>
    <cellStyle name="Акцент4 43" xfId="2075" xr:uid="{00000000-0005-0000-0000-000013080000}"/>
    <cellStyle name="Акцент4 43 2" xfId="2076" xr:uid="{00000000-0005-0000-0000-000014080000}"/>
    <cellStyle name="Акцент4 44" xfId="2077" xr:uid="{00000000-0005-0000-0000-000015080000}"/>
    <cellStyle name="Акцент4 44 2" xfId="2078" xr:uid="{00000000-0005-0000-0000-000016080000}"/>
    <cellStyle name="Акцент4 45" xfId="2079" xr:uid="{00000000-0005-0000-0000-000017080000}"/>
    <cellStyle name="Акцент4 45 2" xfId="2080" xr:uid="{00000000-0005-0000-0000-000018080000}"/>
    <cellStyle name="Акцент4 46" xfId="2081" xr:uid="{00000000-0005-0000-0000-000019080000}"/>
    <cellStyle name="Акцент4 46 2" xfId="2082" xr:uid="{00000000-0005-0000-0000-00001A080000}"/>
    <cellStyle name="Акцент4 47" xfId="2083" xr:uid="{00000000-0005-0000-0000-00001B080000}"/>
    <cellStyle name="Акцент4 47 2" xfId="2084" xr:uid="{00000000-0005-0000-0000-00001C080000}"/>
    <cellStyle name="Акцент4 48" xfId="2085" xr:uid="{00000000-0005-0000-0000-00001D080000}"/>
    <cellStyle name="Акцент4 48 2" xfId="2086" xr:uid="{00000000-0005-0000-0000-00001E080000}"/>
    <cellStyle name="Акцент4 49" xfId="2002" xr:uid="{00000000-0005-0000-0000-00001F080000}"/>
    <cellStyle name="Акцент4 5" xfId="2087" xr:uid="{00000000-0005-0000-0000-000020080000}"/>
    <cellStyle name="Акцент4 5 2" xfId="2088" xr:uid="{00000000-0005-0000-0000-000021080000}"/>
    <cellStyle name="Акцент4 6" xfId="2089" xr:uid="{00000000-0005-0000-0000-000022080000}"/>
    <cellStyle name="Акцент4 6 2" xfId="2090" xr:uid="{00000000-0005-0000-0000-000023080000}"/>
    <cellStyle name="Акцент4 7" xfId="2091" xr:uid="{00000000-0005-0000-0000-000024080000}"/>
    <cellStyle name="Акцент4 7 2" xfId="2092" xr:uid="{00000000-0005-0000-0000-000025080000}"/>
    <cellStyle name="Акцент4 8" xfId="2093" xr:uid="{00000000-0005-0000-0000-000026080000}"/>
    <cellStyle name="Акцент4 8 2" xfId="2094" xr:uid="{00000000-0005-0000-0000-000027080000}"/>
    <cellStyle name="Акцент4 9" xfId="2095" xr:uid="{00000000-0005-0000-0000-000028080000}"/>
    <cellStyle name="Акцент4 9 2" xfId="2096" xr:uid="{00000000-0005-0000-0000-000029080000}"/>
    <cellStyle name="Акцент5 10" xfId="2098" xr:uid="{00000000-0005-0000-0000-00002A080000}"/>
    <cellStyle name="Акцент5 10 2" xfId="2099" xr:uid="{00000000-0005-0000-0000-00002B080000}"/>
    <cellStyle name="Акцент5 11" xfId="2100" xr:uid="{00000000-0005-0000-0000-00002C080000}"/>
    <cellStyle name="Акцент5 11 2" xfId="2101" xr:uid="{00000000-0005-0000-0000-00002D080000}"/>
    <cellStyle name="Акцент5 12" xfId="2102" xr:uid="{00000000-0005-0000-0000-00002E080000}"/>
    <cellStyle name="Акцент5 12 2" xfId="2103" xr:uid="{00000000-0005-0000-0000-00002F080000}"/>
    <cellStyle name="Акцент5 13" xfId="2104" xr:uid="{00000000-0005-0000-0000-000030080000}"/>
    <cellStyle name="Акцент5 13 2" xfId="2105" xr:uid="{00000000-0005-0000-0000-000031080000}"/>
    <cellStyle name="Акцент5 14" xfId="2106" xr:uid="{00000000-0005-0000-0000-000032080000}"/>
    <cellStyle name="Акцент5 14 2" xfId="2107" xr:uid="{00000000-0005-0000-0000-000033080000}"/>
    <cellStyle name="Акцент5 15" xfId="2108" xr:uid="{00000000-0005-0000-0000-000034080000}"/>
    <cellStyle name="Акцент5 15 2" xfId="2109" xr:uid="{00000000-0005-0000-0000-000035080000}"/>
    <cellStyle name="Акцент5 16" xfId="2110" xr:uid="{00000000-0005-0000-0000-000036080000}"/>
    <cellStyle name="Акцент5 16 2" xfId="2111" xr:uid="{00000000-0005-0000-0000-000037080000}"/>
    <cellStyle name="Акцент5 17" xfId="2112" xr:uid="{00000000-0005-0000-0000-000038080000}"/>
    <cellStyle name="Акцент5 17 2" xfId="2113" xr:uid="{00000000-0005-0000-0000-000039080000}"/>
    <cellStyle name="Акцент5 18" xfId="2114" xr:uid="{00000000-0005-0000-0000-00003A080000}"/>
    <cellStyle name="Акцент5 18 2" xfId="2115" xr:uid="{00000000-0005-0000-0000-00003B080000}"/>
    <cellStyle name="Акцент5 19" xfId="2116" xr:uid="{00000000-0005-0000-0000-00003C080000}"/>
    <cellStyle name="Акцент5 19 2" xfId="2117" xr:uid="{00000000-0005-0000-0000-00003D080000}"/>
    <cellStyle name="Акцент5 2" xfId="2118" xr:uid="{00000000-0005-0000-0000-00003E080000}"/>
    <cellStyle name="Акцент5 2 2" xfId="2119" xr:uid="{00000000-0005-0000-0000-00003F080000}"/>
    <cellStyle name="Акцент5 20" xfId="2120" xr:uid="{00000000-0005-0000-0000-000040080000}"/>
    <cellStyle name="Акцент5 20 2" xfId="2121" xr:uid="{00000000-0005-0000-0000-000041080000}"/>
    <cellStyle name="Акцент5 21" xfId="2122" xr:uid="{00000000-0005-0000-0000-000042080000}"/>
    <cellStyle name="Акцент5 21 2" xfId="2123" xr:uid="{00000000-0005-0000-0000-000043080000}"/>
    <cellStyle name="Акцент5 22" xfId="2124" xr:uid="{00000000-0005-0000-0000-000044080000}"/>
    <cellStyle name="Акцент5 22 2" xfId="2125" xr:uid="{00000000-0005-0000-0000-000045080000}"/>
    <cellStyle name="Акцент5 23" xfId="2126" xr:uid="{00000000-0005-0000-0000-000046080000}"/>
    <cellStyle name="Акцент5 23 2" xfId="2127" xr:uid="{00000000-0005-0000-0000-000047080000}"/>
    <cellStyle name="Акцент5 24" xfId="2128" xr:uid="{00000000-0005-0000-0000-000048080000}"/>
    <cellStyle name="Акцент5 24 2" xfId="2129" xr:uid="{00000000-0005-0000-0000-000049080000}"/>
    <cellStyle name="Акцент5 25" xfId="2130" xr:uid="{00000000-0005-0000-0000-00004A080000}"/>
    <cellStyle name="Акцент5 25 2" xfId="2131" xr:uid="{00000000-0005-0000-0000-00004B080000}"/>
    <cellStyle name="Акцент5 26" xfId="2132" xr:uid="{00000000-0005-0000-0000-00004C080000}"/>
    <cellStyle name="Акцент5 26 2" xfId="2133" xr:uid="{00000000-0005-0000-0000-00004D080000}"/>
    <cellStyle name="Акцент5 27" xfId="2134" xr:uid="{00000000-0005-0000-0000-00004E080000}"/>
    <cellStyle name="Акцент5 27 2" xfId="2135" xr:uid="{00000000-0005-0000-0000-00004F080000}"/>
    <cellStyle name="Акцент5 28" xfId="2136" xr:uid="{00000000-0005-0000-0000-000050080000}"/>
    <cellStyle name="Акцент5 28 2" xfId="2137" xr:uid="{00000000-0005-0000-0000-000051080000}"/>
    <cellStyle name="Акцент5 29" xfId="2138" xr:uid="{00000000-0005-0000-0000-000052080000}"/>
    <cellStyle name="Акцент5 29 2" xfId="2139" xr:uid="{00000000-0005-0000-0000-000053080000}"/>
    <cellStyle name="Акцент5 3" xfId="2140" xr:uid="{00000000-0005-0000-0000-000054080000}"/>
    <cellStyle name="Акцент5 3 2" xfId="2141" xr:uid="{00000000-0005-0000-0000-000055080000}"/>
    <cellStyle name="Акцент5 30" xfId="2142" xr:uid="{00000000-0005-0000-0000-000056080000}"/>
    <cellStyle name="Акцент5 30 2" xfId="2143" xr:uid="{00000000-0005-0000-0000-000057080000}"/>
    <cellStyle name="Акцент5 31" xfId="2144" xr:uid="{00000000-0005-0000-0000-000058080000}"/>
    <cellStyle name="Акцент5 31 2" xfId="2145" xr:uid="{00000000-0005-0000-0000-000059080000}"/>
    <cellStyle name="Акцент5 32" xfId="2146" xr:uid="{00000000-0005-0000-0000-00005A080000}"/>
    <cellStyle name="Акцент5 32 2" xfId="2147" xr:uid="{00000000-0005-0000-0000-00005B080000}"/>
    <cellStyle name="Акцент5 33" xfId="2148" xr:uid="{00000000-0005-0000-0000-00005C080000}"/>
    <cellStyle name="Акцент5 33 2" xfId="2149" xr:uid="{00000000-0005-0000-0000-00005D080000}"/>
    <cellStyle name="Акцент5 34" xfId="2150" xr:uid="{00000000-0005-0000-0000-00005E080000}"/>
    <cellStyle name="Акцент5 34 2" xfId="2151" xr:uid="{00000000-0005-0000-0000-00005F080000}"/>
    <cellStyle name="Акцент5 35" xfId="2152" xr:uid="{00000000-0005-0000-0000-000060080000}"/>
    <cellStyle name="Акцент5 35 2" xfId="2153" xr:uid="{00000000-0005-0000-0000-000061080000}"/>
    <cellStyle name="Акцент5 36" xfId="2154" xr:uid="{00000000-0005-0000-0000-000062080000}"/>
    <cellStyle name="Акцент5 36 2" xfId="2155" xr:uid="{00000000-0005-0000-0000-000063080000}"/>
    <cellStyle name="Акцент5 37" xfId="2156" xr:uid="{00000000-0005-0000-0000-000064080000}"/>
    <cellStyle name="Акцент5 37 2" xfId="2157" xr:uid="{00000000-0005-0000-0000-000065080000}"/>
    <cellStyle name="Акцент5 38" xfId="2158" xr:uid="{00000000-0005-0000-0000-000066080000}"/>
    <cellStyle name="Акцент5 38 2" xfId="2159" xr:uid="{00000000-0005-0000-0000-000067080000}"/>
    <cellStyle name="Акцент5 39" xfId="2160" xr:uid="{00000000-0005-0000-0000-000068080000}"/>
    <cellStyle name="Акцент5 39 2" xfId="2161" xr:uid="{00000000-0005-0000-0000-000069080000}"/>
    <cellStyle name="Акцент5 4" xfId="2162" xr:uid="{00000000-0005-0000-0000-00006A080000}"/>
    <cellStyle name="Акцент5 4 2" xfId="2163" xr:uid="{00000000-0005-0000-0000-00006B080000}"/>
    <cellStyle name="Акцент5 40" xfId="2164" xr:uid="{00000000-0005-0000-0000-00006C080000}"/>
    <cellStyle name="Акцент5 40 2" xfId="2165" xr:uid="{00000000-0005-0000-0000-00006D080000}"/>
    <cellStyle name="Акцент5 41" xfId="2166" xr:uid="{00000000-0005-0000-0000-00006E080000}"/>
    <cellStyle name="Акцент5 41 2" xfId="2167" xr:uid="{00000000-0005-0000-0000-00006F080000}"/>
    <cellStyle name="Акцент5 42" xfId="2168" xr:uid="{00000000-0005-0000-0000-000070080000}"/>
    <cellStyle name="Акцент5 42 2" xfId="2169" xr:uid="{00000000-0005-0000-0000-000071080000}"/>
    <cellStyle name="Акцент5 43" xfId="2170" xr:uid="{00000000-0005-0000-0000-000072080000}"/>
    <cellStyle name="Акцент5 43 2" xfId="2171" xr:uid="{00000000-0005-0000-0000-000073080000}"/>
    <cellStyle name="Акцент5 44" xfId="2172" xr:uid="{00000000-0005-0000-0000-000074080000}"/>
    <cellStyle name="Акцент5 44 2" xfId="2173" xr:uid="{00000000-0005-0000-0000-000075080000}"/>
    <cellStyle name="Акцент5 45" xfId="2174" xr:uid="{00000000-0005-0000-0000-000076080000}"/>
    <cellStyle name="Акцент5 45 2" xfId="2175" xr:uid="{00000000-0005-0000-0000-000077080000}"/>
    <cellStyle name="Акцент5 46" xfId="2176" xr:uid="{00000000-0005-0000-0000-000078080000}"/>
    <cellStyle name="Акцент5 46 2" xfId="2177" xr:uid="{00000000-0005-0000-0000-000079080000}"/>
    <cellStyle name="Акцент5 47" xfId="2178" xr:uid="{00000000-0005-0000-0000-00007A080000}"/>
    <cellStyle name="Акцент5 47 2" xfId="2179" xr:uid="{00000000-0005-0000-0000-00007B080000}"/>
    <cellStyle name="Акцент5 48" xfId="2180" xr:uid="{00000000-0005-0000-0000-00007C080000}"/>
    <cellStyle name="Акцент5 48 2" xfId="2181" xr:uid="{00000000-0005-0000-0000-00007D080000}"/>
    <cellStyle name="Акцент5 49" xfId="2097" xr:uid="{00000000-0005-0000-0000-00007E080000}"/>
    <cellStyle name="Акцент5 5" xfId="2182" xr:uid="{00000000-0005-0000-0000-00007F080000}"/>
    <cellStyle name="Акцент5 5 2" xfId="2183" xr:uid="{00000000-0005-0000-0000-000080080000}"/>
    <cellStyle name="Акцент5 6" xfId="2184" xr:uid="{00000000-0005-0000-0000-000081080000}"/>
    <cellStyle name="Акцент5 6 2" xfId="2185" xr:uid="{00000000-0005-0000-0000-000082080000}"/>
    <cellStyle name="Акцент5 7" xfId="2186" xr:uid="{00000000-0005-0000-0000-000083080000}"/>
    <cellStyle name="Акцент5 7 2" xfId="2187" xr:uid="{00000000-0005-0000-0000-000084080000}"/>
    <cellStyle name="Акцент5 8" xfId="2188" xr:uid="{00000000-0005-0000-0000-000085080000}"/>
    <cellStyle name="Акцент5 8 2" xfId="2189" xr:uid="{00000000-0005-0000-0000-000086080000}"/>
    <cellStyle name="Акцент5 9" xfId="2190" xr:uid="{00000000-0005-0000-0000-000087080000}"/>
    <cellStyle name="Акцент5 9 2" xfId="2191" xr:uid="{00000000-0005-0000-0000-000088080000}"/>
    <cellStyle name="Акцент6 10" xfId="2193" xr:uid="{00000000-0005-0000-0000-000089080000}"/>
    <cellStyle name="Акцент6 10 2" xfId="2194" xr:uid="{00000000-0005-0000-0000-00008A080000}"/>
    <cellStyle name="Акцент6 11" xfId="2195" xr:uid="{00000000-0005-0000-0000-00008B080000}"/>
    <cellStyle name="Акцент6 11 2" xfId="2196" xr:uid="{00000000-0005-0000-0000-00008C080000}"/>
    <cellStyle name="Акцент6 12" xfId="2197" xr:uid="{00000000-0005-0000-0000-00008D080000}"/>
    <cellStyle name="Акцент6 12 2" xfId="2198" xr:uid="{00000000-0005-0000-0000-00008E080000}"/>
    <cellStyle name="Акцент6 13" xfId="2199" xr:uid="{00000000-0005-0000-0000-00008F080000}"/>
    <cellStyle name="Акцент6 13 2" xfId="2200" xr:uid="{00000000-0005-0000-0000-000090080000}"/>
    <cellStyle name="Акцент6 14" xfId="2201" xr:uid="{00000000-0005-0000-0000-000091080000}"/>
    <cellStyle name="Акцент6 14 2" xfId="2202" xr:uid="{00000000-0005-0000-0000-000092080000}"/>
    <cellStyle name="Акцент6 15" xfId="2203" xr:uid="{00000000-0005-0000-0000-000093080000}"/>
    <cellStyle name="Акцент6 15 2" xfId="2204" xr:uid="{00000000-0005-0000-0000-000094080000}"/>
    <cellStyle name="Акцент6 16" xfId="2205" xr:uid="{00000000-0005-0000-0000-000095080000}"/>
    <cellStyle name="Акцент6 16 2" xfId="2206" xr:uid="{00000000-0005-0000-0000-000096080000}"/>
    <cellStyle name="Акцент6 17" xfId="2207" xr:uid="{00000000-0005-0000-0000-000097080000}"/>
    <cellStyle name="Акцент6 17 2" xfId="2208" xr:uid="{00000000-0005-0000-0000-000098080000}"/>
    <cellStyle name="Акцент6 18" xfId="2209" xr:uid="{00000000-0005-0000-0000-000099080000}"/>
    <cellStyle name="Акцент6 18 2" xfId="2210" xr:uid="{00000000-0005-0000-0000-00009A080000}"/>
    <cellStyle name="Акцент6 19" xfId="2211" xr:uid="{00000000-0005-0000-0000-00009B080000}"/>
    <cellStyle name="Акцент6 19 2" xfId="2212" xr:uid="{00000000-0005-0000-0000-00009C080000}"/>
    <cellStyle name="Акцент6 2" xfId="2213" xr:uid="{00000000-0005-0000-0000-00009D080000}"/>
    <cellStyle name="Акцент6 2 2" xfId="2214" xr:uid="{00000000-0005-0000-0000-00009E080000}"/>
    <cellStyle name="Акцент6 20" xfId="2215" xr:uid="{00000000-0005-0000-0000-00009F080000}"/>
    <cellStyle name="Акцент6 20 2" xfId="2216" xr:uid="{00000000-0005-0000-0000-0000A0080000}"/>
    <cellStyle name="Акцент6 21" xfId="2217" xr:uid="{00000000-0005-0000-0000-0000A1080000}"/>
    <cellStyle name="Акцент6 21 2" xfId="2218" xr:uid="{00000000-0005-0000-0000-0000A2080000}"/>
    <cellStyle name="Акцент6 22" xfId="2219" xr:uid="{00000000-0005-0000-0000-0000A3080000}"/>
    <cellStyle name="Акцент6 22 2" xfId="2220" xr:uid="{00000000-0005-0000-0000-0000A4080000}"/>
    <cellStyle name="Акцент6 23" xfId="2221" xr:uid="{00000000-0005-0000-0000-0000A5080000}"/>
    <cellStyle name="Акцент6 23 2" xfId="2222" xr:uid="{00000000-0005-0000-0000-0000A6080000}"/>
    <cellStyle name="Акцент6 24" xfId="2223" xr:uid="{00000000-0005-0000-0000-0000A7080000}"/>
    <cellStyle name="Акцент6 24 2" xfId="2224" xr:uid="{00000000-0005-0000-0000-0000A8080000}"/>
    <cellStyle name="Акцент6 25" xfId="2225" xr:uid="{00000000-0005-0000-0000-0000A9080000}"/>
    <cellStyle name="Акцент6 25 2" xfId="2226" xr:uid="{00000000-0005-0000-0000-0000AA080000}"/>
    <cellStyle name="Акцент6 26" xfId="2227" xr:uid="{00000000-0005-0000-0000-0000AB080000}"/>
    <cellStyle name="Акцент6 26 2" xfId="2228" xr:uid="{00000000-0005-0000-0000-0000AC080000}"/>
    <cellStyle name="Акцент6 27" xfId="2229" xr:uid="{00000000-0005-0000-0000-0000AD080000}"/>
    <cellStyle name="Акцент6 27 2" xfId="2230" xr:uid="{00000000-0005-0000-0000-0000AE080000}"/>
    <cellStyle name="Акцент6 28" xfId="2231" xr:uid="{00000000-0005-0000-0000-0000AF080000}"/>
    <cellStyle name="Акцент6 28 2" xfId="2232" xr:uid="{00000000-0005-0000-0000-0000B0080000}"/>
    <cellStyle name="Акцент6 29" xfId="2233" xr:uid="{00000000-0005-0000-0000-0000B1080000}"/>
    <cellStyle name="Акцент6 29 2" xfId="2234" xr:uid="{00000000-0005-0000-0000-0000B2080000}"/>
    <cellStyle name="Акцент6 3" xfId="2235" xr:uid="{00000000-0005-0000-0000-0000B3080000}"/>
    <cellStyle name="Акцент6 3 2" xfId="2236" xr:uid="{00000000-0005-0000-0000-0000B4080000}"/>
    <cellStyle name="Акцент6 30" xfId="2237" xr:uid="{00000000-0005-0000-0000-0000B5080000}"/>
    <cellStyle name="Акцент6 30 2" xfId="2238" xr:uid="{00000000-0005-0000-0000-0000B6080000}"/>
    <cellStyle name="Акцент6 31" xfId="2239" xr:uid="{00000000-0005-0000-0000-0000B7080000}"/>
    <cellStyle name="Акцент6 31 2" xfId="2240" xr:uid="{00000000-0005-0000-0000-0000B8080000}"/>
    <cellStyle name="Акцент6 32" xfId="2241" xr:uid="{00000000-0005-0000-0000-0000B9080000}"/>
    <cellStyle name="Акцент6 32 2" xfId="2242" xr:uid="{00000000-0005-0000-0000-0000BA080000}"/>
    <cellStyle name="Акцент6 33" xfId="2243" xr:uid="{00000000-0005-0000-0000-0000BB080000}"/>
    <cellStyle name="Акцент6 33 2" xfId="2244" xr:uid="{00000000-0005-0000-0000-0000BC080000}"/>
    <cellStyle name="Акцент6 34" xfId="2245" xr:uid="{00000000-0005-0000-0000-0000BD080000}"/>
    <cellStyle name="Акцент6 34 2" xfId="2246" xr:uid="{00000000-0005-0000-0000-0000BE080000}"/>
    <cellStyle name="Акцент6 35" xfId="2247" xr:uid="{00000000-0005-0000-0000-0000BF080000}"/>
    <cellStyle name="Акцент6 35 2" xfId="2248" xr:uid="{00000000-0005-0000-0000-0000C0080000}"/>
    <cellStyle name="Акцент6 36" xfId="2249" xr:uid="{00000000-0005-0000-0000-0000C1080000}"/>
    <cellStyle name="Акцент6 36 2" xfId="2250" xr:uid="{00000000-0005-0000-0000-0000C2080000}"/>
    <cellStyle name="Акцент6 37" xfId="2251" xr:uid="{00000000-0005-0000-0000-0000C3080000}"/>
    <cellStyle name="Акцент6 37 2" xfId="2252" xr:uid="{00000000-0005-0000-0000-0000C4080000}"/>
    <cellStyle name="Акцент6 38" xfId="2253" xr:uid="{00000000-0005-0000-0000-0000C5080000}"/>
    <cellStyle name="Акцент6 38 2" xfId="2254" xr:uid="{00000000-0005-0000-0000-0000C6080000}"/>
    <cellStyle name="Акцент6 39" xfId="2255" xr:uid="{00000000-0005-0000-0000-0000C7080000}"/>
    <cellStyle name="Акцент6 39 2" xfId="2256" xr:uid="{00000000-0005-0000-0000-0000C8080000}"/>
    <cellStyle name="Акцент6 4" xfId="2257" xr:uid="{00000000-0005-0000-0000-0000C9080000}"/>
    <cellStyle name="Акцент6 4 2" xfId="2258" xr:uid="{00000000-0005-0000-0000-0000CA080000}"/>
    <cellStyle name="Акцент6 40" xfId="2259" xr:uid="{00000000-0005-0000-0000-0000CB080000}"/>
    <cellStyle name="Акцент6 40 2" xfId="2260" xr:uid="{00000000-0005-0000-0000-0000CC080000}"/>
    <cellStyle name="Акцент6 41" xfId="2261" xr:uid="{00000000-0005-0000-0000-0000CD080000}"/>
    <cellStyle name="Акцент6 41 2" xfId="2262" xr:uid="{00000000-0005-0000-0000-0000CE080000}"/>
    <cellStyle name="Акцент6 42" xfId="2263" xr:uid="{00000000-0005-0000-0000-0000CF080000}"/>
    <cellStyle name="Акцент6 42 2" xfId="2264" xr:uid="{00000000-0005-0000-0000-0000D0080000}"/>
    <cellStyle name="Акцент6 43" xfId="2265" xr:uid="{00000000-0005-0000-0000-0000D1080000}"/>
    <cellStyle name="Акцент6 43 2" xfId="2266" xr:uid="{00000000-0005-0000-0000-0000D2080000}"/>
    <cellStyle name="Акцент6 44" xfId="2267" xr:uid="{00000000-0005-0000-0000-0000D3080000}"/>
    <cellStyle name="Акцент6 44 2" xfId="2268" xr:uid="{00000000-0005-0000-0000-0000D4080000}"/>
    <cellStyle name="Акцент6 45" xfId="2269" xr:uid="{00000000-0005-0000-0000-0000D5080000}"/>
    <cellStyle name="Акцент6 45 2" xfId="2270" xr:uid="{00000000-0005-0000-0000-0000D6080000}"/>
    <cellStyle name="Акцент6 46" xfId="2271" xr:uid="{00000000-0005-0000-0000-0000D7080000}"/>
    <cellStyle name="Акцент6 46 2" xfId="2272" xr:uid="{00000000-0005-0000-0000-0000D8080000}"/>
    <cellStyle name="Акцент6 47" xfId="2273" xr:uid="{00000000-0005-0000-0000-0000D9080000}"/>
    <cellStyle name="Акцент6 47 2" xfId="2274" xr:uid="{00000000-0005-0000-0000-0000DA080000}"/>
    <cellStyle name="Акцент6 48" xfId="2275" xr:uid="{00000000-0005-0000-0000-0000DB080000}"/>
    <cellStyle name="Акцент6 48 2" xfId="2276" xr:uid="{00000000-0005-0000-0000-0000DC080000}"/>
    <cellStyle name="Акцент6 49" xfId="2192" xr:uid="{00000000-0005-0000-0000-0000DD080000}"/>
    <cellStyle name="Акцент6 5" xfId="2277" xr:uid="{00000000-0005-0000-0000-0000DE080000}"/>
    <cellStyle name="Акцент6 5 2" xfId="2278" xr:uid="{00000000-0005-0000-0000-0000DF080000}"/>
    <cellStyle name="Акцент6 6" xfId="2279" xr:uid="{00000000-0005-0000-0000-0000E0080000}"/>
    <cellStyle name="Акцент6 6 2" xfId="2280" xr:uid="{00000000-0005-0000-0000-0000E1080000}"/>
    <cellStyle name="Акцент6 7" xfId="2281" xr:uid="{00000000-0005-0000-0000-0000E2080000}"/>
    <cellStyle name="Акцент6 7 2" xfId="2282" xr:uid="{00000000-0005-0000-0000-0000E3080000}"/>
    <cellStyle name="Акцент6 8" xfId="2283" xr:uid="{00000000-0005-0000-0000-0000E4080000}"/>
    <cellStyle name="Акцент6 8 2" xfId="2284" xr:uid="{00000000-0005-0000-0000-0000E5080000}"/>
    <cellStyle name="Акцент6 9" xfId="2285" xr:uid="{00000000-0005-0000-0000-0000E6080000}"/>
    <cellStyle name="Акцент6 9 2" xfId="2286" xr:uid="{00000000-0005-0000-0000-0000E7080000}"/>
    <cellStyle name="Ввод  10" xfId="2288" xr:uid="{00000000-0005-0000-0000-0000E8080000}"/>
    <cellStyle name="Ввод  10 2" xfId="2289" xr:uid="{00000000-0005-0000-0000-0000E9080000}"/>
    <cellStyle name="Ввод  11" xfId="2290" xr:uid="{00000000-0005-0000-0000-0000EA080000}"/>
    <cellStyle name="Ввод  11 2" xfId="2291" xr:uid="{00000000-0005-0000-0000-0000EB080000}"/>
    <cellStyle name="Ввод  12" xfId="2292" xr:uid="{00000000-0005-0000-0000-0000EC080000}"/>
    <cellStyle name="Ввод  12 2" xfId="2293" xr:uid="{00000000-0005-0000-0000-0000ED080000}"/>
    <cellStyle name="Ввод  13" xfId="2294" xr:uid="{00000000-0005-0000-0000-0000EE080000}"/>
    <cellStyle name="Ввод  13 2" xfId="2295" xr:uid="{00000000-0005-0000-0000-0000EF080000}"/>
    <cellStyle name="Ввод  14" xfId="2296" xr:uid="{00000000-0005-0000-0000-0000F0080000}"/>
    <cellStyle name="Ввод  14 2" xfId="2297" xr:uid="{00000000-0005-0000-0000-0000F1080000}"/>
    <cellStyle name="Ввод  15" xfId="2298" xr:uid="{00000000-0005-0000-0000-0000F2080000}"/>
    <cellStyle name="Ввод  15 2" xfId="2299" xr:uid="{00000000-0005-0000-0000-0000F3080000}"/>
    <cellStyle name="Ввод  16" xfId="2300" xr:uid="{00000000-0005-0000-0000-0000F4080000}"/>
    <cellStyle name="Ввод  16 2" xfId="2301" xr:uid="{00000000-0005-0000-0000-0000F5080000}"/>
    <cellStyle name="Ввод  17" xfId="2302" xr:uid="{00000000-0005-0000-0000-0000F6080000}"/>
    <cellStyle name="Ввод  17 2" xfId="2303" xr:uid="{00000000-0005-0000-0000-0000F7080000}"/>
    <cellStyle name="Ввод  18" xfId="2304" xr:uid="{00000000-0005-0000-0000-0000F8080000}"/>
    <cellStyle name="Ввод  18 2" xfId="2305" xr:uid="{00000000-0005-0000-0000-0000F9080000}"/>
    <cellStyle name="Ввод  19" xfId="2306" xr:uid="{00000000-0005-0000-0000-0000FA080000}"/>
    <cellStyle name="Ввод  19 2" xfId="2307" xr:uid="{00000000-0005-0000-0000-0000FB080000}"/>
    <cellStyle name="Ввод  2" xfId="2308" xr:uid="{00000000-0005-0000-0000-0000FC080000}"/>
    <cellStyle name="Ввод  2 2" xfId="2309" xr:uid="{00000000-0005-0000-0000-0000FD080000}"/>
    <cellStyle name="Ввод  20" xfId="2310" xr:uid="{00000000-0005-0000-0000-0000FE080000}"/>
    <cellStyle name="Ввод  20 2" xfId="2311" xr:uid="{00000000-0005-0000-0000-0000FF080000}"/>
    <cellStyle name="Ввод  21" xfId="2312" xr:uid="{00000000-0005-0000-0000-000000090000}"/>
    <cellStyle name="Ввод  21 2" xfId="2313" xr:uid="{00000000-0005-0000-0000-000001090000}"/>
    <cellStyle name="Ввод  22" xfId="2314" xr:uid="{00000000-0005-0000-0000-000002090000}"/>
    <cellStyle name="Ввод  22 2" xfId="2315" xr:uid="{00000000-0005-0000-0000-000003090000}"/>
    <cellStyle name="Ввод  23" xfId="2316" xr:uid="{00000000-0005-0000-0000-000004090000}"/>
    <cellStyle name="Ввод  23 2" xfId="2317" xr:uid="{00000000-0005-0000-0000-000005090000}"/>
    <cellStyle name="Ввод  24" xfId="2318" xr:uid="{00000000-0005-0000-0000-000006090000}"/>
    <cellStyle name="Ввод  24 2" xfId="2319" xr:uid="{00000000-0005-0000-0000-000007090000}"/>
    <cellStyle name="Ввод  25" xfId="2320" xr:uid="{00000000-0005-0000-0000-000008090000}"/>
    <cellStyle name="Ввод  25 2" xfId="2321" xr:uid="{00000000-0005-0000-0000-000009090000}"/>
    <cellStyle name="Ввод  26" xfId="2322" xr:uid="{00000000-0005-0000-0000-00000A090000}"/>
    <cellStyle name="Ввод  26 2" xfId="2323" xr:uid="{00000000-0005-0000-0000-00000B090000}"/>
    <cellStyle name="Ввод  27" xfId="2324" xr:uid="{00000000-0005-0000-0000-00000C090000}"/>
    <cellStyle name="Ввод  27 2" xfId="2325" xr:uid="{00000000-0005-0000-0000-00000D090000}"/>
    <cellStyle name="Ввод  28" xfId="2326" xr:uid="{00000000-0005-0000-0000-00000E090000}"/>
    <cellStyle name="Ввод  28 2" xfId="2327" xr:uid="{00000000-0005-0000-0000-00000F090000}"/>
    <cellStyle name="Ввод  29" xfId="2328" xr:uid="{00000000-0005-0000-0000-000010090000}"/>
    <cellStyle name="Ввод  29 2" xfId="2329" xr:uid="{00000000-0005-0000-0000-000011090000}"/>
    <cellStyle name="Ввод  3" xfId="2330" xr:uid="{00000000-0005-0000-0000-000012090000}"/>
    <cellStyle name="Ввод  3 2" xfId="2331" xr:uid="{00000000-0005-0000-0000-000013090000}"/>
    <cellStyle name="Ввод  30" xfId="2332" xr:uid="{00000000-0005-0000-0000-000014090000}"/>
    <cellStyle name="Ввод  30 2" xfId="2333" xr:uid="{00000000-0005-0000-0000-000015090000}"/>
    <cellStyle name="Ввод  31" xfId="2334" xr:uid="{00000000-0005-0000-0000-000016090000}"/>
    <cellStyle name="Ввод  31 2" xfId="2335" xr:uid="{00000000-0005-0000-0000-000017090000}"/>
    <cellStyle name="Ввод  32" xfId="2336" xr:uid="{00000000-0005-0000-0000-000018090000}"/>
    <cellStyle name="Ввод  32 2" xfId="2337" xr:uid="{00000000-0005-0000-0000-000019090000}"/>
    <cellStyle name="Ввод  33" xfId="2338" xr:uid="{00000000-0005-0000-0000-00001A090000}"/>
    <cellStyle name="Ввод  33 2" xfId="2339" xr:uid="{00000000-0005-0000-0000-00001B090000}"/>
    <cellStyle name="Ввод  34" xfId="2340" xr:uid="{00000000-0005-0000-0000-00001C090000}"/>
    <cellStyle name="Ввод  34 2" xfId="2341" xr:uid="{00000000-0005-0000-0000-00001D090000}"/>
    <cellStyle name="Ввод  35" xfId="2342" xr:uid="{00000000-0005-0000-0000-00001E090000}"/>
    <cellStyle name="Ввод  35 2" xfId="2343" xr:uid="{00000000-0005-0000-0000-00001F090000}"/>
    <cellStyle name="Ввод  36" xfId="2344" xr:uid="{00000000-0005-0000-0000-000020090000}"/>
    <cellStyle name="Ввод  36 2" xfId="2345" xr:uid="{00000000-0005-0000-0000-000021090000}"/>
    <cellStyle name="Ввод  37" xfId="2346" xr:uid="{00000000-0005-0000-0000-000022090000}"/>
    <cellStyle name="Ввод  37 2" xfId="2347" xr:uid="{00000000-0005-0000-0000-000023090000}"/>
    <cellStyle name="Ввод  38" xfId="2348" xr:uid="{00000000-0005-0000-0000-000024090000}"/>
    <cellStyle name="Ввод  38 2" xfId="2349" xr:uid="{00000000-0005-0000-0000-000025090000}"/>
    <cellStyle name="Ввод  39" xfId="2350" xr:uid="{00000000-0005-0000-0000-000026090000}"/>
    <cellStyle name="Ввод  39 2" xfId="2351" xr:uid="{00000000-0005-0000-0000-000027090000}"/>
    <cellStyle name="Ввод  4" xfId="2352" xr:uid="{00000000-0005-0000-0000-000028090000}"/>
    <cellStyle name="Ввод  4 2" xfId="2353" xr:uid="{00000000-0005-0000-0000-000029090000}"/>
    <cellStyle name="Ввод  40" xfId="2354" xr:uid="{00000000-0005-0000-0000-00002A090000}"/>
    <cellStyle name="Ввод  40 2" xfId="2355" xr:uid="{00000000-0005-0000-0000-00002B090000}"/>
    <cellStyle name="Ввод  41" xfId="2356" xr:uid="{00000000-0005-0000-0000-00002C090000}"/>
    <cellStyle name="Ввод  41 2" xfId="2357" xr:uid="{00000000-0005-0000-0000-00002D090000}"/>
    <cellStyle name="Ввод  42" xfId="2358" xr:uid="{00000000-0005-0000-0000-00002E090000}"/>
    <cellStyle name="Ввод  42 2" xfId="2359" xr:uid="{00000000-0005-0000-0000-00002F090000}"/>
    <cellStyle name="Ввод  43" xfId="2360" xr:uid="{00000000-0005-0000-0000-000030090000}"/>
    <cellStyle name="Ввод  43 2" xfId="2361" xr:uid="{00000000-0005-0000-0000-000031090000}"/>
    <cellStyle name="Ввод  44" xfId="2362" xr:uid="{00000000-0005-0000-0000-000032090000}"/>
    <cellStyle name="Ввод  44 2" xfId="2363" xr:uid="{00000000-0005-0000-0000-000033090000}"/>
    <cellStyle name="Ввод  45" xfId="2364" xr:uid="{00000000-0005-0000-0000-000034090000}"/>
    <cellStyle name="Ввод  45 2" xfId="2365" xr:uid="{00000000-0005-0000-0000-000035090000}"/>
    <cellStyle name="Ввод  46" xfId="2366" xr:uid="{00000000-0005-0000-0000-000036090000}"/>
    <cellStyle name="Ввод  46 2" xfId="2367" xr:uid="{00000000-0005-0000-0000-000037090000}"/>
    <cellStyle name="Ввод  47" xfId="2368" xr:uid="{00000000-0005-0000-0000-000038090000}"/>
    <cellStyle name="Ввод  47 2" xfId="2369" xr:uid="{00000000-0005-0000-0000-000039090000}"/>
    <cellStyle name="Ввод  48" xfId="2370" xr:uid="{00000000-0005-0000-0000-00003A090000}"/>
    <cellStyle name="Ввод  48 2" xfId="2371" xr:uid="{00000000-0005-0000-0000-00003B090000}"/>
    <cellStyle name="Ввод  49" xfId="2287" xr:uid="{00000000-0005-0000-0000-00003C090000}"/>
    <cellStyle name="Ввод  5" xfId="2372" xr:uid="{00000000-0005-0000-0000-00003D090000}"/>
    <cellStyle name="Ввод  5 2" xfId="2373" xr:uid="{00000000-0005-0000-0000-00003E090000}"/>
    <cellStyle name="Ввод  6" xfId="2374" xr:uid="{00000000-0005-0000-0000-00003F090000}"/>
    <cellStyle name="Ввод  6 2" xfId="2375" xr:uid="{00000000-0005-0000-0000-000040090000}"/>
    <cellStyle name="Ввод  7" xfId="2376" xr:uid="{00000000-0005-0000-0000-000041090000}"/>
    <cellStyle name="Ввод  7 2" xfId="2377" xr:uid="{00000000-0005-0000-0000-000042090000}"/>
    <cellStyle name="Ввод  8" xfId="2378" xr:uid="{00000000-0005-0000-0000-000043090000}"/>
    <cellStyle name="Ввод  8 2" xfId="2379" xr:uid="{00000000-0005-0000-0000-000044090000}"/>
    <cellStyle name="Ввод  9" xfId="2380" xr:uid="{00000000-0005-0000-0000-000045090000}"/>
    <cellStyle name="Ввод  9 2" xfId="2381" xr:uid="{00000000-0005-0000-0000-000046090000}"/>
    <cellStyle name="Вывод 10" xfId="2383" xr:uid="{00000000-0005-0000-0000-000047090000}"/>
    <cellStyle name="Вывод 10 2" xfId="2384" xr:uid="{00000000-0005-0000-0000-000048090000}"/>
    <cellStyle name="Вывод 11" xfId="2385" xr:uid="{00000000-0005-0000-0000-000049090000}"/>
    <cellStyle name="Вывод 11 2" xfId="2386" xr:uid="{00000000-0005-0000-0000-00004A090000}"/>
    <cellStyle name="Вывод 12" xfId="2387" xr:uid="{00000000-0005-0000-0000-00004B090000}"/>
    <cellStyle name="Вывод 12 2" xfId="2388" xr:uid="{00000000-0005-0000-0000-00004C090000}"/>
    <cellStyle name="Вывод 13" xfId="2389" xr:uid="{00000000-0005-0000-0000-00004D090000}"/>
    <cellStyle name="Вывод 13 2" xfId="2390" xr:uid="{00000000-0005-0000-0000-00004E090000}"/>
    <cellStyle name="Вывод 14" xfId="2391" xr:uid="{00000000-0005-0000-0000-00004F090000}"/>
    <cellStyle name="Вывод 14 2" xfId="2392" xr:uid="{00000000-0005-0000-0000-000050090000}"/>
    <cellStyle name="Вывод 15" xfId="2393" xr:uid="{00000000-0005-0000-0000-000051090000}"/>
    <cellStyle name="Вывод 15 2" xfId="2394" xr:uid="{00000000-0005-0000-0000-000052090000}"/>
    <cellStyle name="Вывод 16" xfId="2395" xr:uid="{00000000-0005-0000-0000-000053090000}"/>
    <cellStyle name="Вывод 16 2" xfId="2396" xr:uid="{00000000-0005-0000-0000-000054090000}"/>
    <cellStyle name="Вывод 17" xfId="2397" xr:uid="{00000000-0005-0000-0000-000055090000}"/>
    <cellStyle name="Вывод 17 2" xfId="2398" xr:uid="{00000000-0005-0000-0000-000056090000}"/>
    <cellStyle name="Вывод 18" xfId="2399" xr:uid="{00000000-0005-0000-0000-000057090000}"/>
    <cellStyle name="Вывод 18 2" xfId="2400" xr:uid="{00000000-0005-0000-0000-000058090000}"/>
    <cellStyle name="Вывод 19" xfId="2401" xr:uid="{00000000-0005-0000-0000-000059090000}"/>
    <cellStyle name="Вывод 19 2" xfId="2402" xr:uid="{00000000-0005-0000-0000-00005A090000}"/>
    <cellStyle name="Вывод 2" xfId="2403" xr:uid="{00000000-0005-0000-0000-00005B090000}"/>
    <cellStyle name="Вывод 2 2" xfId="2404" xr:uid="{00000000-0005-0000-0000-00005C090000}"/>
    <cellStyle name="Вывод 20" xfId="2405" xr:uid="{00000000-0005-0000-0000-00005D090000}"/>
    <cellStyle name="Вывод 20 2" xfId="2406" xr:uid="{00000000-0005-0000-0000-00005E090000}"/>
    <cellStyle name="Вывод 21" xfId="2407" xr:uid="{00000000-0005-0000-0000-00005F090000}"/>
    <cellStyle name="Вывод 21 2" xfId="2408" xr:uid="{00000000-0005-0000-0000-000060090000}"/>
    <cellStyle name="Вывод 22" xfId="2409" xr:uid="{00000000-0005-0000-0000-000061090000}"/>
    <cellStyle name="Вывод 22 2" xfId="2410" xr:uid="{00000000-0005-0000-0000-000062090000}"/>
    <cellStyle name="Вывод 23" xfId="2411" xr:uid="{00000000-0005-0000-0000-000063090000}"/>
    <cellStyle name="Вывод 23 2" xfId="2412" xr:uid="{00000000-0005-0000-0000-000064090000}"/>
    <cellStyle name="Вывод 24" xfId="2413" xr:uid="{00000000-0005-0000-0000-000065090000}"/>
    <cellStyle name="Вывод 24 2" xfId="2414" xr:uid="{00000000-0005-0000-0000-000066090000}"/>
    <cellStyle name="Вывод 25" xfId="2415" xr:uid="{00000000-0005-0000-0000-000067090000}"/>
    <cellStyle name="Вывод 25 2" xfId="2416" xr:uid="{00000000-0005-0000-0000-000068090000}"/>
    <cellStyle name="Вывод 26" xfId="2417" xr:uid="{00000000-0005-0000-0000-000069090000}"/>
    <cellStyle name="Вывод 26 2" xfId="2418" xr:uid="{00000000-0005-0000-0000-00006A090000}"/>
    <cellStyle name="Вывод 27" xfId="2419" xr:uid="{00000000-0005-0000-0000-00006B090000}"/>
    <cellStyle name="Вывод 27 2" xfId="2420" xr:uid="{00000000-0005-0000-0000-00006C090000}"/>
    <cellStyle name="Вывод 28" xfId="2421" xr:uid="{00000000-0005-0000-0000-00006D090000}"/>
    <cellStyle name="Вывод 28 2" xfId="2422" xr:uid="{00000000-0005-0000-0000-00006E090000}"/>
    <cellStyle name="Вывод 29" xfId="2423" xr:uid="{00000000-0005-0000-0000-00006F090000}"/>
    <cellStyle name="Вывод 29 2" xfId="2424" xr:uid="{00000000-0005-0000-0000-000070090000}"/>
    <cellStyle name="Вывод 3" xfId="2425" xr:uid="{00000000-0005-0000-0000-000071090000}"/>
    <cellStyle name="Вывод 3 2" xfId="2426" xr:uid="{00000000-0005-0000-0000-000072090000}"/>
    <cellStyle name="Вывод 30" xfId="2427" xr:uid="{00000000-0005-0000-0000-000073090000}"/>
    <cellStyle name="Вывод 30 2" xfId="2428" xr:uid="{00000000-0005-0000-0000-000074090000}"/>
    <cellStyle name="Вывод 31" xfId="2429" xr:uid="{00000000-0005-0000-0000-000075090000}"/>
    <cellStyle name="Вывод 31 2" xfId="2430" xr:uid="{00000000-0005-0000-0000-000076090000}"/>
    <cellStyle name="Вывод 32" xfId="2431" xr:uid="{00000000-0005-0000-0000-000077090000}"/>
    <cellStyle name="Вывод 32 2" xfId="2432" xr:uid="{00000000-0005-0000-0000-000078090000}"/>
    <cellStyle name="Вывод 33" xfId="2433" xr:uid="{00000000-0005-0000-0000-000079090000}"/>
    <cellStyle name="Вывод 33 2" xfId="2434" xr:uid="{00000000-0005-0000-0000-00007A090000}"/>
    <cellStyle name="Вывод 34" xfId="2435" xr:uid="{00000000-0005-0000-0000-00007B090000}"/>
    <cellStyle name="Вывод 34 2" xfId="2436" xr:uid="{00000000-0005-0000-0000-00007C090000}"/>
    <cellStyle name="Вывод 35" xfId="2437" xr:uid="{00000000-0005-0000-0000-00007D090000}"/>
    <cellStyle name="Вывод 35 2" xfId="2438" xr:uid="{00000000-0005-0000-0000-00007E090000}"/>
    <cellStyle name="Вывод 36" xfId="2439" xr:uid="{00000000-0005-0000-0000-00007F090000}"/>
    <cellStyle name="Вывод 36 2" xfId="2440" xr:uid="{00000000-0005-0000-0000-000080090000}"/>
    <cellStyle name="Вывод 37" xfId="2441" xr:uid="{00000000-0005-0000-0000-000081090000}"/>
    <cellStyle name="Вывод 37 2" xfId="2442" xr:uid="{00000000-0005-0000-0000-000082090000}"/>
    <cellStyle name="Вывод 38" xfId="2443" xr:uid="{00000000-0005-0000-0000-000083090000}"/>
    <cellStyle name="Вывод 38 2" xfId="2444" xr:uid="{00000000-0005-0000-0000-000084090000}"/>
    <cellStyle name="Вывод 39" xfId="2445" xr:uid="{00000000-0005-0000-0000-000085090000}"/>
    <cellStyle name="Вывод 39 2" xfId="2446" xr:uid="{00000000-0005-0000-0000-000086090000}"/>
    <cellStyle name="Вывод 4" xfId="2447" xr:uid="{00000000-0005-0000-0000-000087090000}"/>
    <cellStyle name="Вывод 4 2" xfId="2448" xr:uid="{00000000-0005-0000-0000-000088090000}"/>
    <cellStyle name="Вывод 40" xfId="2449" xr:uid="{00000000-0005-0000-0000-000089090000}"/>
    <cellStyle name="Вывод 40 2" xfId="2450" xr:uid="{00000000-0005-0000-0000-00008A090000}"/>
    <cellStyle name="Вывод 41" xfId="2451" xr:uid="{00000000-0005-0000-0000-00008B090000}"/>
    <cellStyle name="Вывод 41 2" xfId="2452" xr:uid="{00000000-0005-0000-0000-00008C090000}"/>
    <cellStyle name="Вывод 42" xfId="2453" xr:uid="{00000000-0005-0000-0000-00008D090000}"/>
    <cellStyle name="Вывод 42 2" xfId="2454" xr:uid="{00000000-0005-0000-0000-00008E090000}"/>
    <cellStyle name="Вывод 43" xfId="2455" xr:uid="{00000000-0005-0000-0000-00008F090000}"/>
    <cellStyle name="Вывод 43 2" xfId="2456" xr:uid="{00000000-0005-0000-0000-000090090000}"/>
    <cellStyle name="Вывод 44" xfId="2457" xr:uid="{00000000-0005-0000-0000-000091090000}"/>
    <cellStyle name="Вывод 44 2" xfId="2458" xr:uid="{00000000-0005-0000-0000-000092090000}"/>
    <cellStyle name="Вывод 45" xfId="2459" xr:uid="{00000000-0005-0000-0000-000093090000}"/>
    <cellStyle name="Вывод 45 2" xfId="2460" xr:uid="{00000000-0005-0000-0000-000094090000}"/>
    <cellStyle name="Вывод 46" xfId="2461" xr:uid="{00000000-0005-0000-0000-000095090000}"/>
    <cellStyle name="Вывод 46 2" xfId="2462" xr:uid="{00000000-0005-0000-0000-000096090000}"/>
    <cellStyle name="Вывод 47" xfId="2463" xr:uid="{00000000-0005-0000-0000-000097090000}"/>
    <cellStyle name="Вывод 47 2" xfId="2464" xr:uid="{00000000-0005-0000-0000-000098090000}"/>
    <cellStyle name="Вывод 48" xfId="2465" xr:uid="{00000000-0005-0000-0000-000099090000}"/>
    <cellStyle name="Вывод 48 2" xfId="2466" xr:uid="{00000000-0005-0000-0000-00009A090000}"/>
    <cellStyle name="Вывод 49" xfId="2382" xr:uid="{00000000-0005-0000-0000-00009B090000}"/>
    <cellStyle name="Вывод 5" xfId="2467" xr:uid="{00000000-0005-0000-0000-00009C090000}"/>
    <cellStyle name="Вывод 5 2" xfId="2468" xr:uid="{00000000-0005-0000-0000-00009D090000}"/>
    <cellStyle name="Вывод 6" xfId="2469" xr:uid="{00000000-0005-0000-0000-00009E090000}"/>
    <cellStyle name="Вывод 6 2" xfId="2470" xr:uid="{00000000-0005-0000-0000-00009F090000}"/>
    <cellStyle name="Вывод 7" xfId="2471" xr:uid="{00000000-0005-0000-0000-0000A0090000}"/>
    <cellStyle name="Вывод 7 2" xfId="2472" xr:uid="{00000000-0005-0000-0000-0000A1090000}"/>
    <cellStyle name="Вывод 8" xfId="2473" xr:uid="{00000000-0005-0000-0000-0000A2090000}"/>
    <cellStyle name="Вывод 8 2" xfId="2474" xr:uid="{00000000-0005-0000-0000-0000A3090000}"/>
    <cellStyle name="Вывод 9" xfId="2475" xr:uid="{00000000-0005-0000-0000-0000A4090000}"/>
    <cellStyle name="Вывод 9 2" xfId="2476" xr:uid="{00000000-0005-0000-0000-0000A5090000}"/>
    <cellStyle name="Вычисление 10" xfId="2478" xr:uid="{00000000-0005-0000-0000-0000A6090000}"/>
    <cellStyle name="Вычисление 10 2" xfId="2479" xr:uid="{00000000-0005-0000-0000-0000A7090000}"/>
    <cellStyle name="Вычисление 11" xfId="2480" xr:uid="{00000000-0005-0000-0000-0000A8090000}"/>
    <cellStyle name="Вычисление 11 2" xfId="2481" xr:uid="{00000000-0005-0000-0000-0000A9090000}"/>
    <cellStyle name="Вычисление 12" xfId="2482" xr:uid="{00000000-0005-0000-0000-0000AA090000}"/>
    <cellStyle name="Вычисление 12 2" xfId="2483" xr:uid="{00000000-0005-0000-0000-0000AB090000}"/>
    <cellStyle name="Вычисление 13" xfId="2484" xr:uid="{00000000-0005-0000-0000-0000AC090000}"/>
    <cellStyle name="Вычисление 13 2" xfId="2485" xr:uid="{00000000-0005-0000-0000-0000AD090000}"/>
    <cellStyle name="Вычисление 14" xfId="2486" xr:uid="{00000000-0005-0000-0000-0000AE090000}"/>
    <cellStyle name="Вычисление 14 2" xfId="2487" xr:uid="{00000000-0005-0000-0000-0000AF090000}"/>
    <cellStyle name="Вычисление 15" xfId="2488" xr:uid="{00000000-0005-0000-0000-0000B0090000}"/>
    <cellStyle name="Вычисление 15 2" xfId="2489" xr:uid="{00000000-0005-0000-0000-0000B1090000}"/>
    <cellStyle name="Вычисление 16" xfId="2490" xr:uid="{00000000-0005-0000-0000-0000B2090000}"/>
    <cellStyle name="Вычисление 16 2" xfId="2491" xr:uid="{00000000-0005-0000-0000-0000B3090000}"/>
    <cellStyle name="Вычисление 17" xfId="2492" xr:uid="{00000000-0005-0000-0000-0000B4090000}"/>
    <cellStyle name="Вычисление 17 2" xfId="2493" xr:uid="{00000000-0005-0000-0000-0000B5090000}"/>
    <cellStyle name="Вычисление 18" xfId="2494" xr:uid="{00000000-0005-0000-0000-0000B6090000}"/>
    <cellStyle name="Вычисление 18 2" xfId="2495" xr:uid="{00000000-0005-0000-0000-0000B7090000}"/>
    <cellStyle name="Вычисление 19" xfId="2496" xr:uid="{00000000-0005-0000-0000-0000B8090000}"/>
    <cellStyle name="Вычисление 19 2" xfId="2497" xr:uid="{00000000-0005-0000-0000-0000B9090000}"/>
    <cellStyle name="Вычисление 2" xfId="2498" xr:uid="{00000000-0005-0000-0000-0000BA090000}"/>
    <cellStyle name="Вычисление 2 2" xfId="2499" xr:uid="{00000000-0005-0000-0000-0000BB090000}"/>
    <cellStyle name="Вычисление 20" xfId="2500" xr:uid="{00000000-0005-0000-0000-0000BC090000}"/>
    <cellStyle name="Вычисление 20 2" xfId="2501" xr:uid="{00000000-0005-0000-0000-0000BD090000}"/>
    <cellStyle name="Вычисление 21" xfId="2502" xr:uid="{00000000-0005-0000-0000-0000BE090000}"/>
    <cellStyle name="Вычисление 21 2" xfId="2503" xr:uid="{00000000-0005-0000-0000-0000BF090000}"/>
    <cellStyle name="Вычисление 22" xfId="2504" xr:uid="{00000000-0005-0000-0000-0000C0090000}"/>
    <cellStyle name="Вычисление 22 2" xfId="2505" xr:uid="{00000000-0005-0000-0000-0000C1090000}"/>
    <cellStyle name="Вычисление 23" xfId="2506" xr:uid="{00000000-0005-0000-0000-0000C2090000}"/>
    <cellStyle name="Вычисление 23 2" xfId="2507" xr:uid="{00000000-0005-0000-0000-0000C3090000}"/>
    <cellStyle name="Вычисление 24" xfId="2508" xr:uid="{00000000-0005-0000-0000-0000C4090000}"/>
    <cellStyle name="Вычисление 24 2" xfId="2509" xr:uid="{00000000-0005-0000-0000-0000C5090000}"/>
    <cellStyle name="Вычисление 25" xfId="2510" xr:uid="{00000000-0005-0000-0000-0000C6090000}"/>
    <cellStyle name="Вычисление 25 2" xfId="2511" xr:uid="{00000000-0005-0000-0000-0000C7090000}"/>
    <cellStyle name="Вычисление 26" xfId="2512" xr:uid="{00000000-0005-0000-0000-0000C8090000}"/>
    <cellStyle name="Вычисление 26 2" xfId="2513" xr:uid="{00000000-0005-0000-0000-0000C9090000}"/>
    <cellStyle name="Вычисление 27" xfId="2514" xr:uid="{00000000-0005-0000-0000-0000CA090000}"/>
    <cellStyle name="Вычисление 27 2" xfId="2515" xr:uid="{00000000-0005-0000-0000-0000CB090000}"/>
    <cellStyle name="Вычисление 28" xfId="2516" xr:uid="{00000000-0005-0000-0000-0000CC090000}"/>
    <cellStyle name="Вычисление 28 2" xfId="2517" xr:uid="{00000000-0005-0000-0000-0000CD090000}"/>
    <cellStyle name="Вычисление 29" xfId="2518" xr:uid="{00000000-0005-0000-0000-0000CE090000}"/>
    <cellStyle name="Вычисление 29 2" xfId="2519" xr:uid="{00000000-0005-0000-0000-0000CF090000}"/>
    <cellStyle name="Вычисление 3" xfId="2520" xr:uid="{00000000-0005-0000-0000-0000D0090000}"/>
    <cellStyle name="Вычисление 3 2" xfId="2521" xr:uid="{00000000-0005-0000-0000-0000D1090000}"/>
    <cellStyle name="Вычисление 30" xfId="2522" xr:uid="{00000000-0005-0000-0000-0000D2090000}"/>
    <cellStyle name="Вычисление 30 2" xfId="2523" xr:uid="{00000000-0005-0000-0000-0000D3090000}"/>
    <cellStyle name="Вычисление 31" xfId="2524" xr:uid="{00000000-0005-0000-0000-0000D4090000}"/>
    <cellStyle name="Вычисление 31 2" xfId="2525" xr:uid="{00000000-0005-0000-0000-0000D5090000}"/>
    <cellStyle name="Вычисление 32" xfId="2526" xr:uid="{00000000-0005-0000-0000-0000D6090000}"/>
    <cellStyle name="Вычисление 32 2" xfId="2527" xr:uid="{00000000-0005-0000-0000-0000D7090000}"/>
    <cellStyle name="Вычисление 33" xfId="2528" xr:uid="{00000000-0005-0000-0000-0000D8090000}"/>
    <cellStyle name="Вычисление 33 2" xfId="2529" xr:uid="{00000000-0005-0000-0000-0000D9090000}"/>
    <cellStyle name="Вычисление 34" xfId="2530" xr:uid="{00000000-0005-0000-0000-0000DA090000}"/>
    <cellStyle name="Вычисление 34 2" xfId="2531" xr:uid="{00000000-0005-0000-0000-0000DB090000}"/>
    <cellStyle name="Вычисление 35" xfId="2532" xr:uid="{00000000-0005-0000-0000-0000DC090000}"/>
    <cellStyle name="Вычисление 35 2" xfId="2533" xr:uid="{00000000-0005-0000-0000-0000DD090000}"/>
    <cellStyle name="Вычисление 36" xfId="2534" xr:uid="{00000000-0005-0000-0000-0000DE090000}"/>
    <cellStyle name="Вычисление 36 2" xfId="2535" xr:uid="{00000000-0005-0000-0000-0000DF090000}"/>
    <cellStyle name="Вычисление 37" xfId="2536" xr:uid="{00000000-0005-0000-0000-0000E0090000}"/>
    <cellStyle name="Вычисление 37 2" xfId="2537" xr:uid="{00000000-0005-0000-0000-0000E1090000}"/>
    <cellStyle name="Вычисление 38" xfId="2538" xr:uid="{00000000-0005-0000-0000-0000E2090000}"/>
    <cellStyle name="Вычисление 38 2" xfId="2539" xr:uid="{00000000-0005-0000-0000-0000E3090000}"/>
    <cellStyle name="Вычисление 39" xfId="2540" xr:uid="{00000000-0005-0000-0000-0000E4090000}"/>
    <cellStyle name="Вычисление 39 2" xfId="2541" xr:uid="{00000000-0005-0000-0000-0000E5090000}"/>
    <cellStyle name="Вычисление 4" xfId="2542" xr:uid="{00000000-0005-0000-0000-0000E6090000}"/>
    <cellStyle name="Вычисление 4 2" xfId="2543" xr:uid="{00000000-0005-0000-0000-0000E7090000}"/>
    <cellStyle name="Вычисление 40" xfId="2544" xr:uid="{00000000-0005-0000-0000-0000E8090000}"/>
    <cellStyle name="Вычисление 40 2" xfId="2545" xr:uid="{00000000-0005-0000-0000-0000E9090000}"/>
    <cellStyle name="Вычисление 41" xfId="2546" xr:uid="{00000000-0005-0000-0000-0000EA090000}"/>
    <cellStyle name="Вычисление 41 2" xfId="2547" xr:uid="{00000000-0005-0000-0000-0000EB090000}"/>
    <cellStyle name="Вычисление 42" xfId="2548" xr:uid="{00000000-0005-0000-0000-0000EC090000}"/>
    <cellStyle name="Вычисление 42 2" xfId="2549" xr:uid="{00000000-0005-0000-0000-0000ED090000}"/>
    <cellStyle name="Вычисление 43" xfId="2550" xr:uid="{00000000-0005-0000-0000-0000EE090000}"/>
    <cellStyle name="Вычисление 43 2" xfId="2551" xr:uid="{00000000-0005-0000-0000-0000EF090000}"/>
    <cellStyle name="Вычисление 44" xfId="2552" xr:uid="{00000000-0005-0000-0000-0000F0090000}"/>
    <cellStyle name="Вычисление 44 2" xfId="2553" xr:uid="{00000000-0005-0000-0000-0000F1090000}"/>
    <cellStyle name="Вычисление 45" xfId="2554" xr:uid="{00000000-0005-0000-0000-0000F2090000}"/>
    <cellStyle name="Вычисление 45 2" xfId="2555" xr:uid="{00000000-0005-0000-0000-0000F3090000}"/>
    <cellStyle name="Вычисление 46" xfId="2556" xr:uid="{00000000-0005-0000-0000-0000F4090000}"/>
    <cellStyle name="Вычисление 46 2" xfId="2557" xr:uid="{00000000-0005-0000-0000-0000F5090000}"/>
    <cellStyle name="Вычисление 47" xfId="2558" xr:uid="{00000000-0005-0000-0000-0000F6090000}"/>
    <cellStyle name="Вычисление 47 2" xfId="2559" xr:uid="{00000000-0005-0000-0000-0000F7090000}"/>
    <cellStyle name="Вычисление 48" xfId="2560" xr:uid="{00000000-0005-0000-0000-0000F8090000}"/>
    <cellStyle name="Вычисление 48 2" xfId="2561" xr:uid="{00000000-0005-0000-0000-0000F9090000}"/>
    <cellStyle name="Вычисление 49" xfId="2477" xr:uid="{00000000-0005-0000-0000-0000FA090000}"/>
    <cellStyle name="Вычисление 5" xfId="2562" xr:uid="{00000000-0005-0000-0000-0000FB090000}"/>
    <cellStyle name="Вычисление 5 2" xfId="2563" xr:uid="{00000000-0005-0000-0000-0000FC090000}"/>
    <cellStyle name="Вычисление 6" xfId="2564" xr:uid="{00000000-0005-0000-0000-0000FD090000}"/>
    <cellStyle name="Вычисление 6 2" xfId="2565" xr:uid="{00000000-0005-0000-0000-0000FE090000}"/>
    <cellStyle name="Вычисление 7" xfId="2566" xr:uid="{00000000-0005-0000-0000-0000FF090000}"/>
    <cellStyle name="Вычисление 7 2" xfId="2567" xr:uid="{00000000-0005-0000-0000-0000000A0000}"/>
    <cellStyle name="Вычисление 8" xfId="2568" xr:uid="{00000000-0005-0000-0000-0000010A0000}"/>
    <cellStyle name="Вычисление 8 2" xfId="2569" xr:uid="{00000000-0005-0000-0000-0000020A0000}"/>
    <cellStyle name="Вычисление 9" xfId="2570" xr:uid="{00000000-0005-0000-0000-0000030A0000}"/>
    <cellStyle name="Вычисление 9 2" xfId="2571" xr:uid="{00000000-0005-0000-0000-0000040A0000}"/>
    <cellStyle name="Денежный" xfId="1" builtinId="4"/>
    <cellStyle name="Заголовок 1 10" xfId="2573" xr:uid="{00000000-0005-0000-0000-0000060A0000}"/>
    <cellStyle name="Заголовок 1 10 2" xfId="2574" xr:uid="{00000000-0005-0000-0000-0000070A0000}"/>
    <cellStyle name="Заголовок 1 11" xfId="2575" xr:uid="{00000000-0005-0000-0000-0000080A0000}"/>
    <cellStyle name="Заголовок 1 11 2" xfId="2576" xr:uid="{00000000-0005-0000-0000-0000090A0000}"/>
    <cellStyle name="Заголовок 1 12" xfId="2577" xr:uid="{00000000-0005-0000-0000-00000A0A0000}"/>
    <cellStyle name="Заголовок 1 12 2" xfId="2578" xr:uid="{00000000-0005-0000-0000-00000B0A0000}"/>
    <cellStyle name="Заголовок 1 13" xfId="2579" xr:uid="{00000000-0005-0000-0000-00000C0A0000}"/>
    <cellStyle name="Заголовок 1 13 2" xfId="2580" xr:uid="{00000000-0005-0000-0000-00000D0A0000}"/>
    <cellStyle name="Заголовок 1 14" xfId="2581" xr:uid="{00000000-0005-0000-0000-00000E0A0000}"/>
    <cellStyle name="Заголовок 1 14 2" xfId="2582" xr:uid="{00000000-0005-0000-0000-00000F0A0000}"/>
    <cellStyle name="Заголовок 1 15" xfId="2583" xr:uid="{00000000-0005-0000-0000-0000100A0000}"/>
    <cellStyle name="Заголовок 1 15 2" xfId="2584" xr:uid="{00000000-0005-0000-0000-0000110A0000}"/>
    <cellStyle name="Заголовок 1 16" xfId="2585" xr:uid="{00000000-0005-0000-0000-0000120A0000}"/>
    <cellStyle name="Заголовок 1 16 2" xfId="2586" xr:uid="{00000000-0005-0000-0000-0000130A0000}"/>
    <cellStyle name="Заголовок 1 17" xfId="2587" xr:uid="{00000000-0005-0000-0000-0000140A0000}"/>
    <cellStyle name="Заголовок 1 17 2" xfId="2588" xr:uid="{00000000-0005-0000-0000-0000150A0000}"/>
    <cellStyle name="Заголовок 1 18" xfId="2589" xr:uid="{00000000-0005-0000-0000-0000160A0000}"/>
    <cellStyle name="Заголовок 1 18 2" xfId="2590" xr:uid="{00000000-0005-0000-0000-0000170A0000}"/>
    <cellStyle name="Заголовок 1 19" xfId="2591" xr:uid="{00000000-0005-0000-0000-0000180A0000}"/>
    <cellStyle name="Заголовок 1 19 2" xfId="2592" xr:uid="{00000000-0005-0000-0000-0000190A0000}"/>
    <cellStyle name="Заголовок 1 2" xfId="2593" xr:uid="{00000000-0005-0000-0000-00001A0A0000}"/>
    <cellStyle name="Заголовок 1 2 2" xfId="2594" xr:uid="{00000000-0005-0000-0000-00001B0A0000}"/>
    <cellStyle name="Заголовок 1 20" xfId="2595" xr:uid="{00000000-0005-0000-0000-00001C0A0000}"/>
    <cellStyle name="Заголовок 1 20 2" xfId="2596" xr:uid="{00000000-0005-0000-0000-00001D0A0000}"/>
    <cellStyle name="Заголовок 1 21" xfId="2597" xr:uid="{00000000-0005-0000-0000-00001E0A0000}"/>
    <cellStyle name="Заголовок 1 21 2" xfId="2598" xr:uid="{00000000-0005-0000-0000-00001F0A0000}"/>
    <cellStyle name="Заголовок 1 22" xfId="2599" xr:uid="{00000000-0005-0000-0000-0000200A0000}"/>
    <cellStyle name="Заголовок 1 22 2" xfId="2600" xr:uid="{00000000-0005-0000-0000-0000210A0000}"/>
    <cellStyle name="Заголовок 1 23" xfId="2601" xr:uid="{00000000-0005-0000-0000-0000220A0000}"/>
    <cellStyle name="Заголовок 1 23 2" xfId="2602" xr:uid="{00000000-0005-0000-0000-0000230A0000}"/>
    <cellStyle name="Заголовок 1 24" xfId="2603" xr:uid="{00000000-0005-0000-0000-0000240A0000}"/>
    <cellStyle name="Заголовок 1 24 2" xfId="2604" xr:uid="{00000000-0005-0000-0000-0000250A0000}"/>
    <cellStyle name="Заголовок 1 25" xfId="2605" xr:uid="{00000000-0005-0000-0000-0000260A0000}"/>
    <cellStyle name="Заголовок 1 25 2" xfId="2606" xr:uid="{00000000-0005-0000-0000-0000270A0000}"/>
    <cellStyle name="Заголовок 1 26" xfId="2607" xr:uid="{00000000-0005-0000-0000-0000280A0000}"/>
    <cellStyle name="Заголовок 1 26 2" xfId="2608" xr:uid="{00000000-0005-0000-0000-0000290A0000}"/>
    <cellStyle name="Заголовок 1 27" xfId="2609" xr:uid="{00000000-0005-0000-0000-00002A0A0000}"/>
    <cellStyle name="Заголовок 1 27 2" xfId="2610" xr:uid="{00000000-0005-0000-0000-00002B0A0000}"/>
    <cellStyle name="Заголовок 1 28" xfId="2611" xr:uid="{00000000-0005-0000-0000-00002C0A0000}"/>
    <cellStyle name="Заголовок 1 28 2" xfId="2612" xr:uid="{00000000-0005-0000-0000-00002D0A0000}"/>
    <cellStyle name="Заголовок 1 29" xfId="2613" xr:uid="{00000000-0005-0000-0000-00002E0A0000}"/>
    <cellStyle name="Заголовок 1 29 2" xfId="2614" xr:uid="{00000000-0005-0000-0000-00002F0A0000}"/>
    <cellStyle name="Заголовок 1 3" xfId="2615" xr:uid="{00000000-0005-0000-0000-0000300A0000}"/>
    <cellStyle name="Заголовок 1 3 2" xfId="2616" xr:uid="{00000000-0005-0000-0000-0000310A0000}"/>
    <cellStyle name="Заголовок 1 30" xfId="2617" xr:uid="{00000000-0005-0000-0000-0000320A0000}"/>
    <cellStyle name="Заголовок 1 30 2" xfId="2618" xr:uid="{00000000-0005-0000-0000-0000330A0000}"/>
    <cellStyle name="Заголовок 1 31" xfId="2619" xr:uid="{00000000-0005-0000-0000-0000340A0000}"/>
    <cellStyle name="Заголовок 1 31 2" xfId="2620" xr:uid="{00000000-0005-0000-0000-0000350A0000}"/>
    <cellStyle name="Заголовок 1 32" xfId="2621" xr:uid="{00000000-0005-0000-0000-0000360A0000}"/>
    <cellStyle name="Заголовок 1 32 2" xfId="2622" xr:uid="{00000000-0005-0000-0000-0000370A0000}"/>
    <cellStyle name="Заголовок 1 33" xfId="2623" xr:uid="{00000000-0005-0000-0000-0000380A0000}"/>
    <cellStyle name="Заголовок 1 33 2" xfId="2624" xr:uid="{00000000-0005-0000-0000-0000390A0000}"/>
    <cellStyle name="Заголовок 1 34" xfId="2625" xr:uid="{00000000-0005-0000-0000-00003A0A0000}"/>
    <cellStyle name="Заголовок 1 34 2" xfId="2626" xr:uid="{00000000-0005-0000-0000-00003B0A0000}"/>
    <cellStyle name="Заголовок 1 35" xfId="2627" xr:uid="{00000000-0005-0000-0000-00003C0A0000}"/>
    <cellStyle name="Заголовок 1 35 2" xfId="2628" xr:uid="{00000000-0005-0000-0000-00003D0A0000}"/>
    <cellStyle name="Заголовок 1 36" xfId="2629" xr:uid="{00000000-0005-0000-0000-00003E0A0000}"/>
    <cellStyle name="Заголовок 1 36 2" xfId="2630" xr:uid="{00000000-0005-0000-0000-00003F0A0000}"/>
    <cellStyle name="Заголовок 1 37" xfId="2631" xr:uid="{00000000-0005-0000-0000-0000400A0000}"/>
    <cellStyle name="Заголовок 1 37 2" xfId="2632" xr:uid="{00000000-0005-0000-0000-0000410A0000}"/>
    <cellStyle name="Заголовок 1 38" xfId="2633" xr:uid="{00000000-0005-0000-0000-0000420A0000}"/>
    <cellStyle name="Заголовок 1 38 2" xfId="2634" xr:uid="{00000000-0005-0000-0000-0000430A0000}"/>
    <cellStyle name="Заголовок 1 39" xfId="2635" xr:uid="{00000000-0005-0000-0000-0000440A0000}"/>
    <cellStyle name="Заголовок 1 39 2" xfId="2636" xr:uid="{00000000-0005-0000-0000-0000450A0000}"/>
    <cellStyle name="Заголовок 1 4" xfId="2637" xr:uid="{00000000-0005-0000-0000-0000460A0000}"/>
    <cellStyle name="Заголовок 1 4 2" xfId="2638" xr:uid="{00000000-0005-0000-0000-0000470A0000}"/>
    <cellStyle name="Заголовок 1 40" xfId="2639" xr:uid="{00000000-0005-0000-0000-0000480A0000}"/>
    <cellStyle name="Заголовок 1 40 2" xfId="2640" xr:uid="{00000000-0005-0000-0000-0000490A0000}"/>
    <cellStyle name="Заголовок 1 41" xfId="2641" xr:uid="{00000000-0005-0000-0000-00004A0A0000}"/>
    <cellStyle name="Заголовок 1 41 2" xfId="2642" xr:uid="{00000000-0005-0000-0000-00004B0A0000}"/>
    <cellStyle name="Заголовок 1 42" xfId="2643" xr:uid="{00000000-0005-0000-0000-00004C0A0000}"/>
    <cellStyle name="Заголовок 1 42 2" xfId="2644" xr:uid="{00000000-0005-0000-0000-00004D0A0000}"/>
    <cellStyle name="Заголовок 1 43" xfId="2645" xr:uid="{00000000-0005-0000-0000-00004E0A0000}"/>
    <cellStyle name="Заголовок 1 43 2" xfId="2646" xr:uid="{00000000-0005-0000-0000-00004F0A0000}"/>
    <cellStyle name="Заголовок 1 44" xfId="2647" xr:uid="{00000000-0005-0000-0000-0000500A0000}"/>
    <cellStyle name="Заголовок 1 44 2" xfId="2648" xr:uid="{00000000-0005-0000-0000-0000510A0000}"/>
    <cellStyle name="Заголовок 1 45" xfId="2649" xr:uid="{00000000-0005-0000-0000-0000520A0000}"/>
    <cellStyle name="Заголовок 1 45 2" xfId="2650" xr:uid="{00000000-0005-0000-0000-0000530A0000}"/>
    <cellStyle name="Заголовок 1 46" xfId="2651" xr:uid="{00000000-0005-0000-0000-0000540A0000}"/>
    <cellStyle name="Заголовок 1 46 2" xfId="2652" xr:uid="{00000000-0005-0000-0000-0000550A0000}"/>
    <cellStyle name="Заголовок 1 47" xfId="2653" xr:uid="{00000000-0005-0000-0000-0000560A0000}"/>
    <cellStyle name="Заголовок 1 47 2" xfId="2654" xr:uid="{00000000-0005-0000-0000-0000570A0000}"/>
    <cellStyle name="Заголовок 1 48" xfId="2655" xr:uid="{00000000-0005-0000-0000-0000580A0000}"/>
    <cellStyle name="Заголовок 1 48 2" xfId="2656" xr:uid="{00000000-0005-0000-0000-0000590A0000}"/>
    <cellStyle name="Заголовок 1 49" xfId="2572" xr:uid="{00000000-0005-0000-0000-00005A0A0000}"/>
    <cellStyle name="Заголовок 1 5" xfId="2657" xr:uid="{00000000-0005-0000-0000-00005B0A0000}"/>
    <cellStyle name="Заголовок 1 5 2" xfId="2658" xr:uid="{00000000-0005-0000-0000-00005C0A0000}"/>
    <cellStyle name="Заголовок 1 6" xfId="2659" xr:uid="{00000000-0005-0000-0000-00005D0A0000}"/>
    <cellStyle name="Заголовок 1 6 2" xfId="2660" xr:uid="{00000000-0005-0000-0000-00005E0A0000}"/>
    <cellStyle name="Заголовок 1 7" xfId="2661" xr:uid="{00000000-0005-0000-0000-00005F0A0000}"/>
    <cellStyle name="Заголовок 1 7 2" xfId="2662" xr:uid="{00000000-0005-0000-0000-0000600A0000}"/>
    <cellStyle name="Заголовок 1 8" xfId="2663" xr:uid="{00000000-0005-0000-0000-0000610A0000}"/>
    <cellStyle name="Заголовок 1 8 2" xfId="2664" xr:uid="{00000000-0005-0000-0000-0000620A0000}"/>
    <cellStyle name="Заголовок 1 9" xfId="2665" xr:uid="{00000000-0005-0000-0000-0000630A0000}"/>
    <cellStyle name="Заголовок 1 9 2" xfId="2666" xr:uid="{00000000-0005-0000-0000-0000640A0000}"/>
    <cellStyle name="Заголовок 2 10" xfId="2668" xr:uid="{00000000-0005-0000-0000-0000650A0000}"/>
    <cellStyle name="Заголовок 2 10 2" xfId="2669" xr:uid="{00000000-0005-0000-0000-0000660A0000}"/>
    <cellStyle name="Заголовок 2 11" xfId="2670" xr:uid="{00000000-0005-0000-0000-0000670A0000}"/>
    <cellStyle name="Заголовок 2 11 2" xfId="2671" xr:uid="{00000000-0005-0000-0000-0000680A0000}"/>
    <cellStyle name="Заголовок 2 12" xfId="2672" xr:uid="{00000000-0005-0000-0000-0000690A0000}"/>
    <cellStyle name="Заголовок 2 12 2" xfId="2673" xr:uid="{00000000-0005-0000-0000-00006A0A0000}"/>
    <cellStyle name="Заголовок 2 13" xfId="2674" xr:uid="{00000000-0005-0000-0000-00006B0A0000}"/>
    <cellStyle name="Заголовок 2 13 2" xfId="2675" xr:uid="{00000000-0005-0000-0000-00006C0A0000}"/>
    <cellStyle name="Заголовок 2 14" xfId="2676" xr:uid="{00000000-0005-0000-0000-00006D0A0000}"/>
    <cellStyle name="Заголовок 2 14 2" xfId="2677" xr:uid="{00000000-0005-0000-0000-00006E0A0000}"/>
    <cellStyle name="Заголовок 2 15" xfId="2678" xr:uid="{00000000-0005-0000-0000-00006F0A0000}"/>
    <cellStyle name="Заголовок 2 15 2" xfId="2679" xr:uid="{00000000-0005-0000-0000-0000700A0000}"/>
    <cellStyle name="Заголовок 2 16" xfId="2680" xr:uid="{00000000-0005-0000-0000-0000710A0000}"/>
    <cellStyle name="Заголовок 2 16 2" xfId="2681" xr:uid="{00000000-0005-0000-0000-0000720A0000}"/>
    <cellStyle name="Заголовок 2 17" xfId="2682" xr:uid="{00000000-0005-0000-0000-0000730A0000}"/>
    <cellStyle name="Заголовок 2 17 2" xfId="2683" xr:uid="{00000000-0005-0000-0000-0000740A0000}"/>
    <cellStyle name="Заголовок 2 18" xfId="2684" xr:uid="{00000000-0005-0000-0000-0000750A0000}"/>
    <cellStyle name="Заголовок 2 18 2" xfId="2685" xr:uid="{00000000-0005-0000-0000-0000760A0000}"/>
    <cellStyle name="Заголовок 2 19" xfId="2686" xr:uid="{00000000-0005-0000-0000-0000770A0000}"/>
    <cellStyle name="Заголовок 2 19 2" xfId="2687" xr:uid="{00000000-0005-0000-0000-0000780A0000}"/>
    <cellStyle name="Заголовок 2 2" xfId="2688" xr:uid="{00000000-0005-0000-0000-0000790A0000}"/>
    <cellStyle name="Заголовок 2 2 2" xfId="2689" xr:uid="{00000000-0005-0000-0000-00007A0A0000}"/>
    <cellStyle name="Заголовок 2 20" xfId="2690" xr:uid="{00000000-0005-0000-0000-00007B0A0000}"/>
    <cellStyle name="Заголовок 2 20 2" xfId="2691" xr:uid="{00000000-0005-0000-0000-00007C0A0000}"/>
    <cellStyle name="Заголовок 2 21" xfId="2692" xr:uid="{00000000-0005-0000-0000-00007D0A0000}"/>
    <cellStyle name="Заголовок 2 21 2" xfId="2693" xr:uid="{00000000-0005-0000-0000-00007E0A0000}"/>
    <cellStyle name="Заголовок 2 22" xfId="2694" xr:uid="{00000000-0005-0000-0000-00007F0A0000}"/>
    <cellStyle name="Заголовок 2 22 2" xfId="2695" xr:uid="{00000000-0005-0000-0000-0000800A0000}"/>
    <cellStyle name="Заголовок 2 23" xfId="2696" xr:uid="{00000000-0005-0000-0000-0000810A0000}"/>
    <cellStyle name="Заголовок 2 23 2" xfId="2697" xr:uid="{00000000-0005-0000-0000-0000820A0000}"/>
    <cellStyle name="Заголовок 2 24" xfId="2698" xr:uid="{00000000-0005-0000-0000-0000830A0000}"/>
    <cellStyle name="Заголовок 2 24 2" xfId="2699" xr:uid="{00000000-0005-0000-0000-0000840A0000}"/>
    <cellStyle name="Заголовок 2 25" xfId="2700" xr:uid="{00000000-0005-0000-0000-0000850A0000}"/>
    <cellStyle name="Заголовок 2 25 2" xfId="2701" xr:uid="{00000000-0005-0000-0000-0000860A0000}"/>
    <cellStyle name="Заголовок 2 26" xfId="2702" xr:uid="{00000000-0005-0000-0000-0000870A0000}"/>
    <cellStyle name="Заголовок 2 26 2" xfId="2703" xr:uid="{00000000-0005-0000-0000-0000880A0000}"/>
    <cellStyle name="Заголовок 2 27" xfId="2704" xr:uid="{00000000-0005-0000-0000-0000890A0000}"/>
    <cellStyle name="Заголовок 2 27 2" xfId="2705" xr:uid="{00000000-0005-0000-0000-00008A0A0000}"/>
    <cellStyle name="Заголовок 2 28" xfId="2706" xr:uid="{00000000-0005-0000-0000-00008B0A0000}"/>
    <cellStyle name="Заголовок 2 28 2" xfId="2707" xr:uid="{00000000-0005-0000-0000-00008C0A0000}"/>
    <cellStyle name="Заголовок 2 29" xfId="2708" xr:uid="{00000000-0005-0000-0000-00008D0A0000}"/>
    <cellStyle name="Заголовок 2 29 2" xfId="2709" xr:uid="{00000000-0005-0000-0000-00008E0A0000}"/>
    <cellStyle name="Заголовок 2 3" xfId="2710" xr:uid="{00000000-0005-0000-0000-00008F0A0000}"/>
    <cellStyle name="Заголовок 2 3 2" xfId="2711" xr:uid="{00000000-0005-0000-0000-0000900A0000}"/>
    <cellStyle name="Заголовок 2 30" xfId="2712" xr:uid="{00000000-0005-0000-0000-0000910A0000}"/>
    <cellStyle name="Заголовок 2 30 2" xfId="2713" xr:uid="{00000000-0005-0000-0000-0000920A0000}"/>
    <cellStyle name="Заголовок 2 31" xfId="2714" xr:uid="{00000000-0005-0000-0000-0000930A0000}"/>
    <cellStyle name="Заголовок 2 31 2" xfId="2715" xr:uid="{00000000-0005-0000-0000-0000940A0000}"/>
    <cellStyle name="Заголовок 2 32" xfId="2716" xr:uid="{00000000-0005-0000-0000-0000950A0000}"/>
    <cellStyle name="Заголовок 2 32 2" xfId="2717" xr:uid="{00000000-0005-0000-0000-0000960A0000}"/>
    <cellStyle name="Заголовок 2 33" xfId="2718" xr:uid="{00000000-0005-0000-0000-0000970A0000}"/>
    <cellStyle name="Заголовок 2 33 2" xfId="2719" xr:uid="{00000000-0005-0000-0000-0000980A0000}"/>
    <cellStyle name="Заголовок 2 34" xfId="2720" xr:uid="{00000000-0005-0000-0000-0000990A0000}"/>
    <cellStyle name="Заголовок 2 34 2" xfId="2721" xr:uid="{00000000-0005-0000-0000-00009A0A0000}"/>
    <cellStyle name="Заголовок 2 35" xfId="2722" xr:uid="{00000000-0005-0000-0000-00009B0A0000}"/>
    <cellStyle name="Заголовок 2 35 2" xfId="2723" xr:uid="{00000000-0005-0000-0000-00009C0A0000}"/>
    <cellStyle name="Заголовок 2 36" xfId="2724" xr:uid="{00000000-0005-0000-0000-00009D0A0000}"/>
    <cellStyle name="Заголовок 2 36 2" xfId="2725" xr:uid="{00000000-0005-0000-0000-00009E0A0000}"/>
    <cellStyle name="Заголовок 2 37" xfId="2726" xr:uid="{00000000-0005-0000-0000-00009F0A0000}"/>
    <cellStyle name="Заголовок 2 37 2" xfId="2727" xr:uid="{00000000-0005-0000-0000-0000A00A0000}"/>
    <cellStyle name="Заголовок 2 38" xfId="2728" xr:uid="{00000000-0005-0000-0000-0000A10A0000}"/>
    <cellStyle name="Заголовок 2 38 2" xfId="2729" xr:uid="{00000000-0005-0000-0000-0000A20A0000}"/>
    <cellStyle name="Заголовок 2 39" xfId="2730" xr:uid="{00000000-0005-0000-0000-0000A30A0000}"/>
    <cellStyle name="Заголовок 2 39 2" xfId="2731" xr:uid="{00000000-0005-0000-0000-0000A40A0000}"/>
    <cellStyle name="Заголовок 2 4" xfId="2732" xr:uid="{00000000-0005-0000-0000-0000A50A0000}"/>
    <cellStyle name="Заголовок 2 4 2" xfId="2733" xr:uid="{00000000-0005-0000-0000-0000A60A0000}"/>
    <cellStyle name="Заголовок 2 40" xfId="2734" xr:uid="{00000000-0005-0000-0000-0000A70A0000}"/>
    <cellStyle name="Заголовок 2 40 2" xfId="2735" xr:uid="{00000000-0005-0000-0000-0000A80A0000}"/>
    <cellStyle name="Заголовок 2 41" xfId="2736" xr:uid="{00000000-0005-0000-0000-0000A90A0000}"/>
    <cellStyle name="Заголовок 2 41 2" xfId="2737" xr:uid="{00000000-0005-0000-0000-0000AA0A0000}"/>
    <cellStyle name="Заголовок 2 42" xfId="2738" xr:uid="{00000000-0005-0000-0000-0000AB0A0000}"/>
    <cellStyle name="Заголовок 2 42 2" xfId="2739" xr:uid="{00000000-0005-0000-0000-0000AC0A0000}"/>
    <cellStyle name="Заголовок 2 43" xfId="2740" xr:uid="{00000000-0005-0000-0000-0000AD0A0000}"/>
    <cellStyle name="Заголовок 2 43 2" xfId="2741" xr:uid="{00000000-0005-0000-0000-0000AE0A0000}"/>
    <cellStyle name="Заголовок 2 44" xfId="2742" xr:uid="{00000000-0005-0000-0000-0000AF0A0000}"/>
    <cellStyle name="Заголовок 2 44 2" xfId="2743" xr:uid="{00000000-0005-0000-0000-0000B00A0000}"/>
    <cellStyle name="Заголовок 2 45" xfId="2744" xr:uid="{00000000-0005-0000-0000-0000B10A0000}"/>
    <cellStyle name="Заголовок 2 45 2" xfId="2745" xr:uid="{00000000-0005-0000-0000-0000B20A0000}"/>
    <cellStyle name="Заголовок 2 46" xfId="2746" xr:uid="{00000000-0005-0000-0000-0000B30A0000}"/>
    <cellStyle name="Заголовок 2 46 2" xfId="2747" xr:uid="{00000000-0005-0000-0000-0000B40A0000}"/>
    <cellStyle name="Заголовок 2 47" xfId="2748" xr:uid="{00000000-0005-0000-0000-0000B50A0000}"/>
    <cellStyle name="Заголовок 2 47 2" xfId="2749" xr:uid="{00000000-0005-0000-0000-0000B60A0000}"/>
    <cellStyle name="Заголовок 2 48" xfId="2750" xr:uid="{00000000-0005-0000-0000-0000B70A0000}"/>
    <cellStyle name="Заголовок 2 48 2" xfId="2751" xr:uid="{00000000-0005-0000-0000-0000B80A0000}"/>
    <cellStyle name="Заголовок 2 49" xfId="2667" xr:uid="{00000000-0005-0000-0000-0000B90A0000}"/>
    <cellStyle name="Заголовок 2 5" xfId="2752" xr:uid="{00000000-0005-0000-0000-0000BA0A0000}"/>
    <cellStyle name="Заголовок 2 5 2" xfId="2753" xr:uid="{00000000-0005-0000-0000-0000BB0A0000}"/>
    <cellStyle name="Заголовок 2 6" xfId="2754" xr:uid="{00000000-0005-0000-0000-0000BC0A0000}"/>
    <cellStyle name="Заголовок 2 6 2" xfId="2755" xr:uid="{00000000-0005-0000-0000-0000BD0A0000}"/>
    <cellStyle name="Заголовок 2 7" xfId="2756" xr:uid="{00000000-0005-0000-0000-0000BE0A0000}"/>
    <cellStyle name="Заголовок 2 7 2" xfId="2757" xr:uid="{00000000-0005-0000-0000-0000BF0A0000}"/>
    <cellStyle name="Заголовок 2 8" xfId="2758" xr:uid="{00000000-0005-0000-0000-0000C00A0000}"/>
    <cellStyle name="Заголовок 2 8 2" xfId="2759" xr:uid="{00000000-0005-0000-0000-0000C10A0000}"/>
    <cellStyle name="Заголовок 2 9" xfId="2760" xr:uid="{00000000-0005-0000-0000-0000C20A0000}"/>
    <cellStyle name="Заголовок 2 9 2" xfId="2761" xr:uid="{00000000-0005-0000-0000-0000C30A0000}"/>
    <cellStyle name="Заголовок 3 10" xfId="2763" xr:uid="{00000000-0005-0000-0000-0000C40A0000}"/>
    <cellStyle name="Заголовок 3 10 2" xfId="2764" xr:uid="{00000000-0005-0000-0000-0000C50A0000}"/>
    <cellStyle name="Заголовок 3 11" xfId="2765" xr:uid="{00000000-0005-0000-0000-0000C60A0000}"/>
    <cellStyle name="Заголовок 3 11 2" xfId="2766" xr:uid="{00000000-0005-0000-0000-0000C70A0000}"/>
    <cellStyle name="Заголовок 3 12" xfId="2767" xr:uid="{00000000-0005-0000-0000-0000C80A0000}"/>
    <cellStyle name="Заголовок 3 12 2" xfId="2768" xr:uid="{00000000-0005-0000-0000-0000C90A0000}"/>
    <cellStyle name="Заголовок 3 13" xfId="2769" xr:uid="{00000000-0005-0000-0000-0000CA0A0000}"/>
    <cellStyle name="Заголовок 3 13 2" xfId="2770" xr:uid="{00000000-0005-0000-0000-0000CB0A0000}"/>
    <cellStyle name="Заголовок 3 14" xfId="2771" xr:uid="{00000000-0005-0000-0000-0000CC0A0000}"/>
    <cellStyle name="Заголовок 3 14 2" xfId="2772" xr:uid="{00000000-0005-0000-0000-0000CD0A0000}"/>
    <cellStyle name="Заголовок 3 15" xfId="2773" xr:uid="{00000000-0005-0000-0000-0000CE0A0000}"/>
    <cellStyle name="Заголовок 3 15 2" xfId="2774" xr:uid="{00000000-0005-0000-0000-0000CF0A0000}"/>
    <cellStyle name="Заголовок 3 16" xfId="2775" xr:uid="{00000000-0005-0000-0000-0000D00A0000}"/>
    <cellStyle name="Заголовок 3 16 2" xfId="2776" xr:uid="{00000000-0005-0000-0000-0000D10A0000}"/>
    <cellStyle name="Заголовок 3 17" xfId="2777" xr:uid="{00000000-0005-0000-0000-0000D20A0000}"/>
    <cellStyle name="Заголовок 3 17 2" xfId="2778" xr:uid="{00000000-0005-0000-0000-0000D30A0000}"/>
    <cellStyle name="Заголовок 3 18" xfId="2779" xr:uid="{00000000-0005-0000-0000-0000D40A0000}"/>
    <cellStyle name="Заголовок 3 18 2" xfId="2780" xr:uid="{00000000-0005-0000-0000-0000D50A0000}"/>
    <cellStyle name="Заголовок 3 19" xfId="2781" xr:uid="{00000000-0005-0000-0000-0000D60A0000}"/>
    <cellStyle name="Заголовок 3 19 2" xfId="2782" xr:uid="{00000000-0005-0000-0000-0000D70A0000}"/>
    <cellStyle name="Заголовок 3 2" xfId="2783" xr:uid="{00000000-0005-0000-0000-0000D80A0000}"/>
    <cellStyle name="Заголовок 3 2 2" xfId="2784" xr:uid="{00000000-0005-0000-0000-0000D90A0000}"/>
    <cellStyle name="Заголовок 3 20" xfId="2785" xr:uid="{00000000-0005-0000-0000-0000DA0A0000}"/>
    <cellStyle name="Заголовок 3 20 2" xfId="2786" xr:uid="{00000000-0005-0000-0000-0000DB0A0000}"/>
    <cellStyle name="Заголовок 3 21" xfId="2787" xr:uid="{00000000-0005-0000-0000-0000DC0A0000}"/>
    <cellStyle name="Заголовок 3 21 2" xfId="2788" xr:uid="{00000000-0005-0000-0000-0000DD0A0000}"/>
    <cellStyle name="Заголовок 3 22" xfId="2789" xr:uid="{00000000-0005-0000-0000-0000DE0A0000}"/>
    <cellStyle name="Заголовок 3 22 2" xfId="2790" xr:uid="{00000000-0005-0000-0000-0000DF0A0000}"/>
    <cellStyle name="Заголовок 3 23" xfId="2791" xr:uid="{00000000-0005-0000-0000-0000E00A0000}"/>
    <cellStyle name="Заголовок 3 23 2" xfId="2792" xr:uid="{00000000-0005-0000-0000-0000E10A0000}"/>
    <cellStyle name="Заголовок 3 24" xfId="2793" xr:uid="{00000000-0005-0000-0000-0000E20A0000}"/>
    <cellStyle name="Заголовок 3 24 2" xfId="2794" xr:uid="{00000000-0005-0000-0000-0000E30A0000}"/>
    <cellStyle name="Заголовок 3 25" xfId="2795" xr:uid="{00000000-0005-0000-0000-0000E40A0000}"/>
    <cellStyle name="Заголовок 3 25 2" xfId="2796" xr:uid="{00000000-0005-0000-0000-0000E50A0000}"/>
    <cellStyle name="Заголовок 3 26" xfId="2797" xr:uid="{00000000-0005-0000-0000-0000E60A0000}"/>
    <cellStyle name="Заголовок 3 26 2" xfId="2798" xr:uid="{00000000-0005-0000-0000-0000E70A0000}"/>
    <cellStyle name="Заголовок 3 27" xfId="2799" xr:uid="{00000000-0005-0000-0000-0000E80A0000}"/>
    <cellStyle name="Заголовок 3 27 2" xfId="2800" xr:uid="{00000000-0005-0000-0000-0000E90A0000}"/>
    <cellStyle name="Заголовок 3 28" xfId="2801" xr:uid="{00000000-0005-0000-0000-0000EA0A0000}"/>
    <cellStyle name="Заголовок 3 28 2" xfId="2802" xr:uid="{00000000-0005-0000-0000-0000EB0A0000}"/>
    <cellStyle name="Заголовок 3 29" xfId="2803" xr:uid="{00000000-0005-0000-0000-0000EC0A0000}"/>
    <cellStyle name="Заголовок 3 29 2" xfId="2804" xr:uid="{00000000-0005-0000-0000-0000ED0A0000}"/>
    <cellStyle name="Заголовок 3 3" xfId="2805" xr:uid="{00000000-0005-0000-0000-0000EE0A0000}"/>
    <cellStyle name="Заголовок 3 3 2" xfId="2806" xr:uid="{00000000-0005-0000-0000-0000EF0A0000}"/>
    <cellStyle name="Заголовок 3 30" xfId="2807" xr:uid="{00000000-0005-0000-0000-0000F00A0000}"/>
    <cellStyle name="Заголовок 3 30 2" xfId="2808" xr:uid="{00000000-0005-0000-0000-0000F10A0000}"/>
    <cellStyle name="Заголовок 3 31" xfId="2809" xr:uid="{00000000-0005-0000-0000-0000F20A0000}"/>
    <cellStyle name="Заголовок 3 31 2" xfId="2810" xr:uid="{00000000-0005-0000-0000-0000F30A0000}"/>
    <cellStyle name="Заголовок 3 32" xfId="2811" xr:uid="{00000000-0005-0000-0000-0000F40A0000}"/>
    <cellStyle name="Заголовок 3 32 2" xfId="2812" xr:uid="{00000000-0005-0000-0000-0000F50A0000}"/>
    <cellStyle name="Заголовок 3 33" xfId="2813" xr:uid="{00000000-0005-0000-0000-0000F60A0000}"/>
    <cellStyle name="Заголовок 3 33 2" xfId="2814" xr:uid="{00000000-0005-0000-0000-0000F70A0000}"/>
    <cellStyle name="Заголовок 3 34" xfId="2815" xr:uid="{00000000-0005-0000-0000-0000F80A0000}"/>
    <cellStyle name="Заголовок 3 34 2" xfId="2816" xr:uid="{00000000-0005-0000-0000-0000F90A0000}"/>
    <cellStyle name="Заголовок 3 35" xfId="2817" xr:uid="{00000000-0005-0000-0000-0000FA0A0000}"/>
    <cellStyle name="Заголовок 3 35 2" xfId="2818" xr:uid="{00000000-0005-0000-0000-0000FB0A0000}"/>
    <cellStyle name="Заголовок 3 36" xfId="2819" xr:uid="{00000000-0005-0000-0000-0000FC0A0000}"/>
    <cellStyle name="Заголовок 3 36 2" xfId="2820" xr:uid="{00000000-0005-0000-0000-0000FD0A0000}"/>
    <cellStyle name="Заголовок 3 37" xfId="2821" xr:uid="{00000000-0005-0000-0000-0000FE0A0000}"/>
    <cellStyle name="Заголовок 3 37 2" xfId="2822" xr:uid="{00000000-0005-0000-0000-0000FF0A0000}"/>
    <cellStyle name="Заголовок 3 38" xfId="2823" xr:uid="{00000000-0005-0000-0000-0000000B0000}"/>
    <cellStyle name="Заголовок 3 38 2" xfId="2824" xr:uid="{00000000-0005-0000-0000-0000010B0000}"/>
    <cellStyle name="Заголовок 3 39" xfId="2825" xr:uid="{00000000-0005-0000-0000-0000020B0000}"/>
    <cellStyle name="Заголовок 3 39 2" xfId="2826" xr:uid="{00000000-0005-0000-0000-0000030B0000}"/>
    <cellStyle name="Заголовок 3 4" xfId="2827" xr:uid="{00000000-0005-0000-0000-0000040B0000}"/>
    <cellStyle name="Заголовок 3 4 2" xfId="2828" xr:uid="{00000000-0005-0000-0000-0000050B0000}"/>
    <cellStyle name="Заголовок 3 40" xfId="2829" xr:uid="{00000000-0005-0000-0000-0000060B0000}"/>
    <cellStyle name="Заголовок 3 40 2" xfId="2830" xr:uid="{00000000-0005-0000-0000-0000070B0000}"/>
    <cellStyle name="Заголовок 3 41" xfId="2831" xr:uid="{00000000-0005-0000-0000-0000080B0000}"/>
    <cellStyle name="Заголовок 3 41 2" xfId="2832" xr:uid="{00000000-0005-0000-0000-0000090B0000}"/>
    <cellStyle name="Заголовок 3 42" xfId="2833" xr:uid="{00000000-0005-0000-0000-00000A0B0000}"/>
    <cellStyle name="Заголовок 3 42 2" xfId="2834" xr:uid="{00000000-0005-0000-0000-00000B0B0000}"/>
    <cellStyle name="Заголовок 3 43" xfId="2835" xr:uid="{00000000-0005-0000-0000-00000C0B0000}"/>
    <cellStyle name="Заголовок 3 43 2" xfId="2836" xr:uid="{00000000-0005-0000-0000-00000D0B0000}"/>
    <cellStyle name="Заголовок 3 44" xfId="2837" xr:uid="{00000000-0005-0000-0000-00000E0B0000}"/>
    <cellStyle name="Заголовок 3 44 2" xfId="2838" xr:uid="{00000000-0005-0000-0000-00000F0B0000}"/>
    <cellStyle name="Заголовок 3 45" xfId="2839" xr:uid="{00000000-0005-0000-0000-0000100B0000}"/>
    <cellStyle name="Заголовок 3 45 2" xfId="2840" xr:uid="{00000000-0005-0000-0000-0000110B0000}"/>
    <cellStyle name="Заголовок 3 46" xfId="2841" xr:uid="{00000000-0005-0000-0000-0000120B0000}"/>
    <cellStyle name="Заголовок 3 46 2" xfId="2842" xr:uid="{00000000-0005-0000-0000-0000130B0000}"/>
    <cellStyle name="Заголовок 3 47" xfId="2843" xr:uid="{00000000-0005-0000-0000-0000140B0000}"/>
    <cellStyle name="Заголовок 3 47 2" xfId="2844" xr:uid="{00000000-0005-0000-0000-0000150B0000}"/>
    <cellStyle name="Заголовок 3 48" xfId="2845" xr:uid="{00000000-0005-0000-0000-0000160B0000}"/>
    <cellStyle name="Заголовок 3 48 2" xfId="2846" xr:uid="{00000000-0005-0000-0000-0000170B0000}"/>
    <cellStyle name="Заголовок 3 49" xfId="2762" xr:uid="{00000000-0005-0000-0000-0000180B0000}"/>
    <cellStyle name="Заголовок 3 5" xfId="2847" xr:uid="{00000000-0005-0000-0000-0000190B0000}"/>
    <cellStyle name="Заголовок 3 5 2" xfId="2848" xr:uid="{00000000-0005-0000-0000-00001A0B0000}"/>
    <cellStyle name="Заголовок 3 6" xfId="2849" xr:uid="{00000000-0005-0000-0000-00001B0B0000}"/>
    <cellStyle name="Заголовок 3 6 2" xfId="2850" xr:uid="{00000000-0005-0000-0000-00001C0B0000}"/>
    <cellStyle name="Заголовок 3 7" xfId="2851" xr:uid="{00000000-0005-0000-0000-00001D0B0000}"/>
    <cellStyle name="Заголовок 3 7 2" xfId="2852" xr:uid="{00000000-0005-0000-0000-00001E0B0000}"/>
    <cellStyle name="Заголовок 3 8" xfId="2853" xr:uid="{00000000-0005-0000-0000-00001F0B0000}"/>
    <cellStyle name="Заголовок 3 8 2" xfId="2854" xr:uid="{00000000-0005-0000-0000-0000200B0000}"/>
    <cellStyle name="Заголовок 3 9" xfId="2855" xr:uid="{00000000-0005-0000-0000-0000210B0000}"/>
    <cellStyle name="Заголовок 3 9 2" xfId="2856" xr:uid="{00000000-0005-0000-0000-0000220B0000}"/>
    <cellStyle name="Заголовок 4 10" xfId="2858" xr:uid="{00000000-0005-0000-0000-0000230B0000}"/>
    <cellStyle name="Заголовок 4 10 2" xfId="2859" xr:uid="{00000000-0005-0000-0000-0000240B0000}"/>
    <cellStyle name="Заголовок 4 11" xfId="2860" xr:uid="{00000000-0005-0000-0000-0000250B0000}"/>
    <cellStyle name="Заголовок 4 11 2" xfId="2861" xr:uid="{00000000-0005-0000-0000-0000260B0000}"/>
    <cellStyle name="Заголовок 4 12" xfId="2862" xr:uid="{00000000-0005-0000-0000-0000270B0000}"/>
    <cellStyle name="Заголовок 4 12 2" xfId="2863" xr:uid="{00000000-0005-0000-0000-0000280B0000}"/>
    <cellStyle name="Заголовок 4 13" xfId="2864" xr:uid="{00000000-0005-0000-0000-0000290B0000}"/>
    <cellStyle name="Заголовок 4 13 2" xfId="2865" xr:uid="{00000000-0005-0000-0000-00002A0B0000}"/>
    <cellStyle name="Заголовок 4 14" xfId="2866" xr:uid="{00000000-0005-0000-0000-00002B0B0000}"/>
    <cellStyle name="Заголовок 4 14 2" xfId="2867" xr:uid="{00000000-0005-0000-0000-00002C0B0000}"/>
    <cellStyle name="Заголовок 4 15" xfId="2868" xr:uid="{00000000-0005-0000-0000-00002D0B0000}"/>
    <cellStyle name="Заголовок 4 15 2" xfId="2869" xr:uid="{00000000-0005-0000-0000-00002E0B0000}"/>
    <cellStyle name="Заголовок 4 16" xfId="2870" xr:uid="{00000000-0005-0000-0000-00002F0B0000}"/>
    <cellStyle name="Заголовок 4 16 2" xfId="2871" xr:uid="{00000000-0005-0000-0000-0000300B0000}"/>
    <cellStyle name="Заголовок 4 17" xfId="2872" xr:uid="{00000000-0005-0000-0000-0000310B0000}"/>
    <cellStyle name="Заголовок 4 17 2" xfId="2873" xr:uid="{00000000-0005-0000-0000-0000320B0000}"/>
    <cellStyle name="Заголовок 4 18" xfId="2874" xr:uid="{00000000-0005-0000-0000-0000330B0000}"/>
    <cellStyle name="Заголовок 4 18 2" xfId="2875" xr:uid="{00000000-0005-0000-0000-0000340B0000}"/>
    <cellStyle name="Заголовок 4 19" xfId="2876" xr:uid="{00000000-0005-0000-0000-0000350B0000}"/>
    <cellStyle name="Заголовок 4 19 2" xfId="2877" xr:uid="{00000000-0005-0000-0000-0000360B0000}"/>
    <cellStyle name="Заголовок 4 2" xfId="2878" xr:uid="{00000000-0005-0000-0000-0000370B0000}"/>
    <cellStyle name="Заголовок 4 2 2" xfId="2879" xr:uid="{00000000-0005-0000-0000-0000380B0000}"/>
    <cellStyle name="Заголовок 4 20" xfId="2880" xr:uid="{00000000-0005-0000-0000-0000390B0000}"/>
    <cellStyle name="Заголовок 4 20 2" xfId="2881" xr:uid="{00000000-0005-0000-0000-00003A0B0000}"/>
    <cellStyle name="Заголовок 4 21" xfId="2882" xr:uid="{00000000-0005-0000-0000-00003B0B0000}"/>
    <cellStyle name="Заголовок 4 21 2" xfId="2883" xr:uid="{00000000-0005-0000-0000-00003C0B0000}"/>
    <cellStyle name="Заголовок 4 22" xfId="2884" xr:uid="{00000000-0005-0000-0000-00003D0B0000}"/>
    <cellStyle name="Заголовок 4 22 2" xfId="2885" xr:uid="{00000000-0005-0000-0000-00003E0B0000}"/>
    <cellStyle name="Заголовок 4 23" xfId="2886" xr:uid="{00000000-0005-0000-0000-00003F0B0000}"/>
    <cellStyle name="Заголовок 4 23 2" xfId="2887" xr:uid="{00000000-0005-0000-0000-0000400B0000}"/>
    <cellStyle name="Заголовок 4 24" xfId="2888" xr:uid="{00000000-0005-0000-0000-0000410B0000}"/>
    <cellStyle name="Заголовок 4 24 2" xfId="2889" xr:uid="{00000000-0005-0000-0000-0000420B0000}"/>
    <cellStyle name="Заголовок 4 25" xfId="2890" xr:uid="{00000000-0005-0000-0000-0000430B0000}"/>
    <cellStyle name="Заголовок 4 25 2" xfId="2891" xr:uid="{00000000-0005-0000-0000-0000440B0000}"/>
    <cellStyle name="Заголовок 4 26" xfId="2892" xr:uid="{00000000-0005-0000-0000-0000450B0000}"/>
    <cellStyle name="Заголовок 4 26 2" xfId="2893" xr:uid="{00000000-0005-0000-0000-0000460B0000}"/>
    <cellStyle name="Заголовок 4 27" xfId="2894" xr:uid="{00000000-0005-0000-0000-0000470B0000}"/>
    <cellStyle name="Заголовок 4 27 2" xfId="2895" xr:uid="{00000000-0005-0000-0000-0000480B0000}"/>
    <cellStyle name="Заголовок 4 28" xfId="2896" xr:uid="{00000000-0005-0000-0000-0000490B0000}"/>
    <cellStyle name="Заголовок 4 28 2" xfId="2897" xr:uid="{00000000-0005-0000-0000-00004A0B0000}"/>
    <cellStyle name="Заголовок 4 29" xfId="2898" xr:uid="{00000000-0005-0000-0000-00004B0B0000}"/>
    <cellStyle name="Заголовок 4 29 2" xfId="2899" xr:uid="{00000000-0005-0000-0000-00004C0B0000}"/>
    <cellStyle name="Заголовок 4 3" xfId="2900" xr:uid="{00000000-0005-0000-0000-00004D0B0000}"/>
    <cellStyle name="Заголовок 4 3 2" xfId="2901" xr:uid="{00000000-0005-0000-0000-00004E0B0000}"/>
    <cellStyle name="Заголовок 4 30" xfId="2902" xr:uid="{00000000-0005-0000-0000-00004F0B0000}"/>
    <cellStyle name="Заголовок 4 30 2" xfId="2903" xr:uid="{00000000-0005-0000-0000-0000500B0000}"/>
    <cellStyle name="Заголовок 4 31" xfId="2904" xr:uid="{00000000-0005-0000-0000-0000510B0000}"/>
    <cellStyle name="Заголовок 4 31 2" xfId="2905" xr:uid="{00000000-0005-0000-0000-0000520B0000}"/>
    <cellStyle name="Заголовок 4 32" xfId="2906" xr:uid="{00000000-0005-0000-0000-0000530B0000}"/>
    <cellStyle name="Заголовок 4 32 2" xfId="2907" xr:uid="{00000000-0005-0000-0000-0000540B0000}"/>
    <cellStyle name="Заголовок 4 33" xfId="2908" xr:uid="{00000000-0005-0000-0000-0000550B0000}"/>
    <cellStyle name="Заголовок 4 33 2" xfId="2909" xr:uid="{00000000-0005-0000-0000-0000560B0000}"/>
    <cellStyle name="Заголовок 4 34" xfId="2910" xr:uid="{00000000-0005-0000-0000-0000570B0000}"/>
    <cellStyle name="Заголовок 4 34 2" xfId="2911" xr:uid="{00000000-0005-0000-0000-0000580B0000}"/>
    <cellStyle name="Заголовок 4 35" xfId="2912" xr:uid="{00000000-0005-0000-0000-0000590B0000}"/>
    <cellStyle name="Заголовок 4 35 2" xfId="2913" xr:uid="{00000000-0005-0000-0000-00005A0B0000}"/>
    <cellStyle name="Заголовок 4 36" xfId="2914" xr:uid="{00000000-0005-0000-0000-00005B0B0000}"/>
    <cellStyle name="Заголовок 4 36 2" xfId="2915" xr:uid="{00000000-0005-0000-0000-00005C0B0000}"/>
    <cellStyle name="Заголовок 4 37" xfId="2916" xr:uid="{00000000-0005-0000-0000-00005D0B0000}"/>
    <cellStyle name="Заголовок 4 37 2" xfId="2917" xr:uid="{00000000-0005-0000-0000-00005E0B0000}"/>
    <cellStyle name="Заголовок 4 38" xfId="2918" xr:uid="{00000000-0005-0000-0000-00005F0B0000}"/>
    <cellStyle name="Заголовок 4 38 2" xfId="2919" xr:uid="{00000000-0005-0000-0000-0000600B0000}"/>
    <cellStyle name="Заголовок 4 39" xfId="2920" xr:uid="{00000000-0005-0000-0000-0000610B0000}"/>
    <cellStyle name="Заголовок 4 39 2" xfId="2921" xr:uid="{00000000-0005-0000-0000-0000620B0000}"/>
    <cellStyle name="Заголовок 4 4" xfId="2922" xr:uid="{00000000-0005-0000-0000-0000630B0000}"/>
    <cellStyle name="Заголовок 4 4 2" xfId="2923" xr:uid="{00000000-0005-0000-0000-0000640B0000}"/>
    <cellStyle name="Заголовок 4 40" xfId="2924" xr:uid="{00000000-0005-0000-0000-0000650B0000}"/>
    <cellStyle name="Заголовок 4 40 2" xfId="2925" xr:uid="{00000000-0005-0000-0000-0000660B0000}"/>
    <cellStyle name="Заголовок 4 41" xfId="2926" xr:uid="{00000000-0005-0000-0000-0000670B0000}"/>
    <cellStyle name="Заголовок 4 41 2" xfId="2927" xr:uid="{00000000-0005-0000-0000-0000680B0000}"/>
    <cellStyle name="Заголовок 4 42" xfId="2928" xr:uid="{00000000-0005-0000-0000-0000690B0000}"/>
    <cellStyle name="Заголовок 4 42 2" xfId="2929" xr:uid="{00000000-0005-0000-0000-00006A0B0000}"/>
    <cellStyle name="Заголовок 4 43" xfId="2930" xr:uid="{00000000-0005-0000-0000-00006B0B0000}"/>
    <cellStyle name="Заголовок 4 43 2" xfId="2931" xr:uid="{00000000-0005-0000-0000-00006C0B0000}"/>
    <cellStyle name="Заголовок 4 44" xfId="2932" xr:uid="{00000000-0005-0000-0000-00006D0B0000}"/>
    <cellStyle name="Заголовок 4 44 2" xfId="2933" xr:uid="{00000000-0005-0000-0000-00006E0B0000}"/>
    <cellStyle name="Заголовок 4 45" xfId="2934" xr:uid="{00000000-0005-0000-0000-00006F0B0000}"/>
    <cellStyle name="Заголовок 4 45 2" xfId="2935" xr:uid="{00000000-0005-0000-0000-0000700B0000}"/>
    <cellStyle name="Заголовок 4 46" xfId="2936" xr:uid="{00000000-0005-0000-0000-0000710B0000}"/>
    <cellStyle name="Заголовок 4 46 2" xfId="2937" xr:uid="{00000000-0005-0000-0000-0000720B0000}"/>
    <cellStyle name="Заголовок 4 47" xfId="2938" xr:uid="{00000000-0005-0000-0000-0000730B0000}"/>
    <cellStyle name="Заголовок 4 47 2" xfId="2939" xr:uid="{00000000-0005-0000-0000-0000740B0000}"/>
    <cellStyle name="Заголовок 4 48" xfId="2940" xr:uid="{00000000-0005-0000-0000-0000750B0000}"/>
    <cellStyle name="Заголовок 4 48 2" xfId="2941" xr:uid="{00000000-0005-0000-0000-0000760B0000}"/>
    <cellStyle name="Заголовок 4 49" xfId="2857" xr:uid="{00000000-0005-0000-0000-0000770B0000}"/>
    <cellStyle name="Заголовок 4 5" xfId="2942" xr:uid="{00000000-0005-0000-0000-0000780B0000}"/>
    <cellStyle name="Заголовок 4 5 2" xfId="2943" xr:uid="{00000000-0005-0000-0000-0000790B0000}"/>
    <cellStyle name="Заголовок 4 6" xfId="2944" xr:uid="{00000000-0005-0000-0000-00007A0B0000}"/>
    <cellStyle name="Заголовок 4 6 2" xfId="2945" xr:uid="{00000000-0005-0000-0000-00007B0B0000}"/>
    <cellStyle name="Заголовок 4 7" xfId="2946" xr:uid="{00000000-0005-0000-0000-00007C0B0000}"/>
    <cellStyle name="Заголовок 4 7 2" xfId="2947" xr:uid="{00000000-0005-0000-0000-00007D0B0000}"/>
    <cellStyle name="Заголовок 4 8" xfId="2948" xr:uid="{00000000-0005-0000-0000-00007E0B0000}"/>
    <cellStyle name="Заголовок 4 8 2" xfId="2949" xr:uid="{00000000-0005-0000-0000-00007F0B0000}"/>
    <cellStyle name="Заголовок 4 9" xfId="2950" xr:uid="{00000000-0005-0000-0000-0000800B0000}"/>
    <cellStyle name="Заголовок 4 9 2" xfId="2951" xr:uid="{00000000-0005-0000-0000-0000810B0000}"/>
    <cellStyle name="Итог 10" xfId="2953" xr:uid="{00000000-0005-0000-0000-0000820B0000}"/>
    <cellStyle name="Итог 10 2" xfId="2954" xr:uid="{00000000-0005-0000-0000-0000830B0000}"/>
    <cellStyle name="Итог 11" xfId="2955" xr:uid="{00000000-0005-0000-0000-0000840B0000}"/>
    <cellStyle name="Итог 11 2" xfId="2956" xr:uid="{00000000-0005-0000-0000-0000850B0000}"/>
    <cellStyle name="Итог 12" xfId="2957" xr:uid="{00000000-0005-0000-0000-0000860B0000}"/>
    <cellStyle name="Итог 12 2" xfId="2958" xr:uid="{00000000-0005-0000-0000-0000870B0000}"/>
    <cellStyle name="Итог 13" xfId="2959" xr:uid="{00000000-0005-0000-0000-0000880B0000}"/>
    <cellStyle name="Итог 13 2" xfId="2960" xr:uid="{00000000-0005-0000-0000-0000890B0000}"/>
    <cellStyle name="Итог 14" xfId="2961" xr:uid="{00000000-0005-0000-0000-00008A0B0000}"/>
    <cellStyle name="Итог 14 2" xfId="2962" xr:uid="{00000000-0005-0000-0000-00008B0B0000}"/>
    <cellStyle name="Итог 15" xfId="2963" xr:uid="{00000000-0005-0000-0000-00008C0B0000}"/>
    <cellStyle name="Итог 15 2" xfId="2964" xr:uid="{00000000-0005-0000-0000-00008D0B0000}"/>
    <cellStyle name="Итог 16" xfId="2965" xr:uid="{00000000-0005-0000-0000-00008E0B0000}"/>
    <cellStyle name="Итог 16 2" xfId="2966" xr:uid="{00000000-0005-0000-0000-00008F0B0000}"/>
    <cellStyle name="Итог 17" xfId="2967" xr:uid="{00000000-0005-0000-0000-0000900B0000}"/>
    <cellStyle name="Итог 17 2" xfId="2968" xr:uid="{00000000-0005-0000-0000-0000910B0000}"/>
    <cellStyle name="Итог 18" xfId="2969" xr:uid="{00000000-0005-0000-0000-0000920B0000}"/>
    <cellStyle name="Итог 18 2" xfId="2970" xr:uid="{00000000-0005-0000-0000-0000930B0000}"/>
    <cellStyle name="Итог 19" xfId="2971" xr:uid="{00000000-0005-0000-0000-0000940B0000}"/>
    <cellStyle name="Итог 19 2" xfId="2972" xr:uid="{00000000-0005-0000-0000-0000950B0000}"/>
    <cellStyle name="Итог 2" xfId="2973" xr:uid="{00000000-0005-0000-0000-0000960B0000}"/>
    <cellStyle name="Итог 2 2" xfId="2974" xr:uid="{00000000-0005-0000-0000-0000970B0000}"/>
    <cellStyle name="Итог 20" xfId="2975" xr:uid="{00000000-0005-0000-0000-0000980B0000}"/>
    <cellStyle name="Итог 20 2" xfId="2976" xr:uid="{00000000-0005-0000-0000-0000990B0000}"/>
    <cellStyle name="Итог 21" xfId="2977" xr:uid="{00000000-0005-0000-0000-00009A0B0000}"/>
    <cellStyle name="Итог 21 2" xfId="2978" xr:uid="{00000000-0005-0000-0000-00009B0B0000}"/>
    <cellStyle name="Итог 22" xfId="2979" xr:uid="{00000000-0005-0000-0000-00009C0B0000}"/>
    <cellStyle name="Итог 22 2" xfId="2980" xr:uid="{00000000-0005-0000-0000-00009D0B0000}"/>
    <cellStyle name="Итог 23" xfId="2981" xr:uid="{00000000-0005-0000-0000-00009E0B0000}"/>
    <cellStyle name="Итог 23 2" xfId="2982" xr:uid="{00000000-0005-0000-0000-00009F0B0000}"/>
    <cellStyle name="Итог 24" xfId="2983" xr:uid="{00000000-0005-0000-0000-0000A00B0000}"/>
    <cellStyle name="Итог 24 2" xfId="2984" xr:uid="{00000000-0005-0000-0000-0000A10B0000}"/>
    <cellStyle name="Итог 25" xfId="2985" xr:uid="{00000000-0005-0000-0000-0000A20B0000}"/>
    <cellStyle name="Итог 25 2" xfId="2986" xr:uid="{00000000-0005-0000-0000-0000A30B0000}"/>
    <cellStyle name="Итог 26" xfId="2987" xr:uid="{00000000-0005-0000-0000-0000A40B0000}"/>
    <cellStyle name="Итог 26 2" xfId="2988" xr:uid="{00000000-0005-0000-0000-0000A50B0000}"/>
    <cellStyle name="Итог 27" xfId="2989" xr:uid="{00000000-0005-0000-0000-0000A60B0000}"/>
    <cellStyle name="Итог 27 2" xfId="2990" xr:uid="{00000000-0005-0000-0000-0000A70B0000}"/>
    <cellStyle name="Итог 28" xfId="2991" xr:uid="{00000000-0005-0000-0000-0000A80B0000}"/>
    <cellStyle name="Итог 28 2" xfId="2992" xr:uid="{00000000-0005-0000-0000-0000A90B0000}"/>
    <cellStyle name="Итог 29" xfId="2993" xr:uid="{00000000-0005-0000-0000-0000AA0B0000}"/>
    <cellStyle name="Итог 29 2" xfId="2994" xr:uid="{00000000-0005-0000-0000-0000AB0B0000}"/>
    <cellStyle name="Итог 3" xfId="2995" xr:uid="{00000000-0005-0000-0000-0000AC0B0000}"/>
    <cellStyle name="Итог 3 2" xfId="2996" xr:uid="{00000000-0005-0000-0000-0000AD0B0000}"/>
    <cellStyle name="Итог 30" xfId="2997" xr:uid="{00000000-0005-0000-0000-0000AE0B0000}"/>
    <cellStyle name="Итог 30 2" xfId="2998" xr:uid="{00000000-0005-0000-0000-0000AF0B0000}"/>
    <cellStyle name="Итог 31" xfId="2999" xr:uid="{00000000-0005-0000-0000-0000B00B0000}"/>
    <cellStyle name="Итог 31 2" xfId="3000" xr:uid="{00000000-0005-0000-0000-0000B10B0000}"/>
    <cellStyle name="Итог 32" xfId="3001" xr:uid="{00000000-0005-0000-0000-0000B20B0000}"/>
    <cellStyle name="Итог 32 2" xfId="3002" xr:uid="{00000000-0005-0000-0000-0000B30B0000}"/>
    <cellStyle name="Итог 33" xfId="3003" xr:uid="{00000000-0005-0000-0000-0000B40B0000}"/>
    <cellStyle name="Итог 33 2" xfId="3004" xr:uid="{00000000-0005-0000-0000-0000B50B0000}"/>
    <cellStyle name="Итог 34" xfId="3005" xr:uid="{00000000-0005-0000-0000-0000B60B0000}"/>
    <cellStyle name="Итог 34 2" xfId="3006" xr:uid="{00000000-0005-0000-0000-0000B70B0000}"/>
    <cellStyle name="Итог 35" xfId="3007" xr:uid="{00000000-0005-0000-0000-0000B80B0000}"/>
    <cellStyle name="Итог 35 2" xfId="3008" xr:uid="{00000000-0005-0000-0000-0000B90B0000}"/>
    <cellStyle name="Итог 36" xfId="3009" xr:uid="{00000000-0005-0000-0000-0000BA0B0000}"/>
    <cellStyle name="Итог 36 2" xfId="3010" xr:uid="{00000000-0005-0000-0000-0000BB0B0000}"/>
    <cellStyle name="Итог 37" xfId="3011" xr:uid="{00000000-0005-0000-0000-0000BC0B0000}"/>
    <cellStyle name="Итог 37 2" xfId="3012" xr:uid="{00000000-0005-0000-0000-0000BD0B0000}"/>
    <cellStyle name="Итог 38" xfId="3013" xr:uid="{00000000-0005-0000-0000-0000BE0B0000}"/>
    <cellStyle name="Итог 38 2" xfId="3014" xr:uid="{00000000-0005-0000-0000-0000BF0B0000}"/>
    <cellStyle name="Итог 39" xfId="3015" xr:uid="{00000000-0005-0000-0000-0000C00B0000}"/>
    <cellStyle name="Итог 39 2" xfId="3016" xr:uid="{00000000-0005-0000-0000-0000C10B0000}"/>
    <cellStyle name="Итог 4" xfId="3017" xr:uid="{00000000-0005-0000-0000-0000C20B0000}"/>
    <cellStyle name="Итог 4 2" xfId="3018" xr:uid="{00000000-0005-0000-0000-0000C30B0000}"/>
    <cellStyle name="Итог 40" xfId="3019" xr:uid="{00000000-0005-0000-0000-0000C40B0000}"/>
    <cellStyle name="Итог 40 2" xfId="3020" xr:uid="{00000000-0005-0000-0000-0000C50B0000}"/>
    <cellStyle name="Итог 41" xfId="3021" xr:uid="{00000000-0005-0000-0000-0000C60B0000}"/>
    <cellStyle name="Итог 41 2" xfId="3022" xr:uid="{00000000-0005-0000-0000-0000C70B0000}"/>
    <cellStyle name="Итог 42" xfId="3023" xr:uid="{00000000-0005-0000-0000-0000C80B0000}"/>
    <cellStyle name="Итог 42 2" xfId="3024" xr:uid="{00000000-0005-0000-0000-0000C90B0000}"/>
    <cellStyle name="Итог 43" xfId="3025" xr:uid="{00000000-0005-0000-0000-0000CA0B0000}"/>
    <cellStyle name="Итог 43 2" xfId="3026" xr:uid="{00000000-0005-0000-0000-0000CB0B0000}"/>
    <cellStyle name="Итог 44" xfId="3027" xr:uid="{00000000-0005-0000-0000-0000CC0B0000}"/>
    <cellStyle name="Итог 44 2" xfId="3028" xr:uid="{00000000-0005-0000-0000-0000CD0B0000}"/>
    <cellStyle name="Итог 45" xfId="3029" xr:uid="{00000000-0005-0000-0000-0000CE0B0000}"/>
    <cellStyle name="Итог 45 2" xfId="3030" xr:uid="{00000000-0005-0000-0000-0000CF0B0000}"/>
    <cellStyle name="Итог 46" xfId="3031" xr:uid="{00000000-0005-0000-0000-0000D00B0000}"/>
    <cellStyle name="Итог 46 2" xfId="3032" xr:uid="{00000000-0005-0000-0000-0000D10B0000}"/>
    <cellStyle name="Итог 47" xfId="3033" xr:uid="{00000000-0005-0000-0000-0000D20B0000}"/>
    <cellStyle name="Итог 47 2" xfId="3034" xr:uid="{00000000-0005-0000-0000-0000D30B0000}"/>
    <cellStyle name="Итог 48" xfId="3035" xr:uid="{00000000-0005-0000-0000-0000D40B0000}"/>
    <cellStyle name="Итог 48 2" xfId="3036" xr:uid="{00000000-0005-0000-0000-0000D50B0000}"/>
    <cellStyle name="Итог 49" xfId="2952" xr:uid="{00000000-0005-0000-0000-0000D60B0000}"/>
    <cellStyle name="Итог 5" xfId="3037" xr:uid="{00000000-0005-0000-0000-0000D70B0000}"/>
    <cellStyle name="Итог 5 2" xfId="3038" xr:uid="{00000000-0005-0000-0000-0000D80B0000}"/>
    <cellStyle name="Итог 6" xfId="3039" xr:uid="{00000000-0005-0000-0000-0000D90B0000}"/>
    <cellStyle name="Итог 6 2" xfId="3040" xr:uid="{00000000-0005-0000-0000-0000DA0B0000}"/>
    <cellStyle name="Итог 7" xfId="3041" xr:uid="{00000000-0005-0000-0000-0000DB0B0000}"/>
    <cellStyle name="Итог 7 2" xfId="3042" xr:uid="{00000000-0005-0000-0000-0000DC0B0000}"/>
    <cellStyle name="Итог 8" xfId="3043" xr:uid="{00000000-0005-0000-0000-0000DD0B0000}"/>
    <cellStyle name="Итог 8 2" xfId="3044" xr:uid="{00000000-0005-0000-0000-0000DE0B0000}"/>
    <cellStyle name="Итог 9" xfId="3045" xr:uid="{00000000-0005-0000-0000-0000DF0B0000}"/>
    <cellStyle name="Итог 9 2" xfId="3046" xr:uid="{00000000-0005-0000-0000-0000E00B0000}"/>
    <cellStyle name="Контрольная ячейка 10" xfId="3048" xr:uid="{00000000-0005-0000-0000-0000E10B0000}"/>
    <cellStyle name="Контрольная ячейка 10 2" xfId="3049" xr:uid="{00000000-0005-0000-0000-0000E20B0000}"/>
    <cellStyle name="Контрольная ячейка 11" xfId="3050" xr:uid="{00000000-0005-0000-0000-0000E30B0000}"/>
    <cellStyle name="Контрольная ячейка 11 2" xfId="3051" xr:uid="{00000000-0005-0000-0000-0000E40B0000}"/>
    <cellStyle name="Контрольная ячейка 12" xfId="3052" xr:uid="{00000000-0005-0000-0000-0000E50B0000}"/>
    <cellStyle name="Контрольная ячейка 12 2" xfId="3053" xr:uid="{00000000-0005-0000-0000-0000E60B0000}"/>
    <cellStyle name="Контрольная ячейка 13" xfId="3054" xr:uid="{00000000-0005-0000-0000-0000E70B0000}"/>
    <cellStyle name="Контрольная ячейка 13 2" xfId="3055" xr:uid="{00000000-0005-0000-0000-0000E80B0000}"/>
    <cellStyle name="Контрольная ячейка 14" xfId="3056" xr:uid="{00000000-0005-0000-0000-0000E90B0000}"/>
    <cellStyle name="Контрольная ячейка 14 2" xfId="3057" xr:uid="{00000000-0005-0000-0000-0000EA0B0000}"/>
    <cellStyle name="Контрольная ячейка 15" xfId="3058" xr:uid="{00000000-0005-0000-0000-0000EB0B0000}"/>
    <cellStyle name="Контрольная ячейка 15 2" xfId="3059" xr:uid="{00000000-0005-0000-0000-0000EC0B0000}"/>
    <cellStyle name="Контрольная ячейка 16" xfId="3060" xr:uid="{00000000-0005-0000-0000-0000ED0B0000}"/>
    <cellStyle name="Контрольная ячейка 16 2" xfId="3061" xr:uid="{00000000-0005-0000-0000-0000EE0B0000}"/>
    <cellStyle name="Контрольная ячейка 17" xfId="3062" xr:uid="{00000000-0005-0000-0000-0000EF0B0000}"/>
    <cellStyle name="Контрольная ячейка 17 2" xfId="3063" xr:uid="{00000000-0005-0000-0000-0000F00B0000}"/>
    <cellStyle name="Контрольная ячейка 18" xfId="3064" xr:uid="{00000000-0005-0000-0000-0000F10B0000}"/>
    <cellStyle name="Контрольная ячейка 18 2" xfId="3065" xr:uid="{00000000-0005-0000-0000-0000F20B0000}"/>
    <cellStyle name="Контрольная ячейка 19" xfId="3066" xr:uid="{00000000-0005-0000-0000-0000F30B0000}"/>
    <cellStyle name="Контрольная ячейка 19 2" xfId="3067" xr:uid="{00000000-0005-0000-0000-0000F40B0000}"/>
    <cellStyle name="Контрольная ячейка 2" xfId="3068" xr:uid="{00000000-0005-0000-0000-0000F50B0000}"/>
    <cellStyle name="Контрольная ячейка 2 2" xfId="3069" xr:uid="{00000000-0005-0000-0000-0000F60B0000}"/>
    <cellStyle name="Контрольная ячейка 20" xfId="3070" xr:uid="{00000000-0005-0000-0000-0000F70B0000}"/>
    <cellStyle name="Контрольная ячейка 20 2" xfId="3071" xr:uid="{00000000-0005-0000-0000-0000F80B0000}"/>
    <cellStyle name="Контрольная ячейка 21" xfId="3072" xr:uid="{00000000-0005-0000-0000-0000F90B0000}"/>
    <cellStyle name="Контрольная ячейка 21 2" xfId="3073" xr:uid="{00000000-0005-0000-0000-0000FA0B0000}"/>
    <cellStyle name="Контрольная ячейка 22" xfId="3074" xr:uid="{00000000-0005-0000-0000-0000FB0B0000}"/>
    <cellStyle name="Контрольная ячейка 22 2" xfId="3075" xr:uid="{00000000-0005-0000-0000-0000FC0B0000}"/>
    <cellStyle name="Контрольная ячейка 23" xfId="3076" xr:uid="{00000000-0005-0000-0000-0000FD0B0000}"/>
    <cellStyle name="Контрольная ячейка 23 2" xfId="3077" xr:uid="{00000000-0005-0000-0000-0000FE0B0000}"/>
    <cellStyle name="Контрольная ячейка 24" xfId="3078" xr:uid="{00000000-0005-0000-0000-0000FF0B0000}"/>
    <cellStyle name="Контрольная ячейка 24 2" xfId="3079" xr:uid="{00000000-0005-0000-0000-0000000C0000}"/>
    <cellStyle name="Контрольная ячейка 25" xfId="3080" xr:uid="{00000000-0005-0000-0000-0000010C0000}"/>
    <cellStyle name="Контрольная ячейка 25 2" xfId="3081" xr:uid="{00000000-0005-0000-0000-0000020C0000}"/>
    <cellStyle name="Контрольная ячейка 26" xfId="3082" xr:uid="{00000000-0005-0000-0000-0000030C0000}"/>
    <cellStyle name="Контрольная ячейка 26 2" xfId="3083" xr:uid="{00000000-0005-0000-0000-0000040C0000}"/>
    <cellStyle name="Контрольная ячейка 27" xfId="3084" xr:uid="{00000000-0005-0000-0000-0000050C0000}"/>
    <cellStyle name="Контрольная ячейка 27 2" xfId="3085" xr:uid="{00000000-0005-0000-0000-0000060C0000}"/>
    <cellStyle name="Контрольная ячейка 28" xfId="3086" xr:uid="{00000000-0005-0000-0000-0000070C0000}"/>
    <cellStyle name="Контрольная ячейка 28 2" xfId="3087" xr:uid="{00000000-0005-0000-0000-0000080C0000}"/>
    <cellStyle name="Контрольная ячейка 29" xfId="3088" xr:uid="{00000000-0005-0000-0000-0000090C0000}"/>
    <cellStyle name="Контрольная ячейка 29 2" xfId="3089" xr:uid="{00000000-0005-0000-0000-00000A0C0000}"/>
    <cellStyle name="Контрольная ячейка 3" xfId="3090" xr:uid="{00000000-0005-0000-0000-00000B0C0000}"/>
    <cellStyle name="Контрольная ячейка 3 2" xfId="3091" xr:uid="{00000000-0005-0000-0000-00000C0C0000}"/>
    <cellStyle name="Контрольная ячейка 30" xfId="3092" xr:uid="{00000000-0005-0000-0000-00000D0C0000}"/>
    <cellStyle name="Контрольная ячейка 30 2" xfId="3093" xr:uid="{00000000-0005-0000-0000-00000E0C0000}"/>
    <cellStyle name="Контрольная ячейка 31" xfId="3094" xr:uid="{00000000-0005-0000-0000-00000F0C0000}"/>
    <cellStyle name="Контрольная ячейка 31 2" xfId="3095" xr:uid="{00000000-0005-0000-0000-0000100C0000}"/>
    <cellStyle name="Контрольная ячейка 32" xfId="3096" xr:uid="{00000000-0005-0000-0000-0000110C0000}"/>
    <cellStyle name="Контрольная ячейка 32 2" xfId="3097" xr:uid="{00000000-0005-0000-0000-0000120C0000}"/>
    <cellStyle name="Контрольная ячейка 33" xfId="3098" xr:uid="{00000000-0005-0000-0000-0000130C0000}"/>
    <cellStyle name="Контрольная ячейка 33 2" xfId="3099" xr:uid="{00000000-0005-0000-0000-0000140C0000}"/>
    <cellStyle name="Контрольная ячейка 34" xfId="3100" xr:uid="{00000000-0005-0000-0000-0000150C0000}"/>
    <cellStyle name="Контрольная ячейка 34 2" xfId="3101" xr:uid="{00000000-0005-0000-0000-0000160C0000}"/>
    <cellStyle name="Контрольная ячейка 35" xfId="3102" xr:uid="{00000000-0005-0000-0000-0000170C0000}"/>
    <cellStyle name="Контрольная ячейка 35 2" xfId="3103" xr:uid="{00000000-0005-0000-0000-0000180C0000}"/>
    <cellStyle name="Контрольная ячейка 36" xfId="3104" xr:uid="{00000000-0005-0000-0000-0000190C0000}"/>
    <cellStyle name="Контрольная ячейка 36 2" xfId="3105" xr:uid="{00000000-0005-0000-0000-00001A0C0000}"/>
    <cellStyle name="Контрольная ячейка 37" xfId="3106" xr:uid="{00000000-0005-0000-0000-00001B0C0000}"/>
    <cellStyle name="Контрольная ячейка 37 2" xfId="3107" xr:uid="{00000000-0005-0000-0000-00001C0C0000}"/>
    <cellStyle name="Контрольная ячейка 38" xfId="3108" xr:uid="{00000000-0005-0000-0000-00001D0C0000}"/>
    <cellStyle name="Контрольная ячейка 38 2" xfId="3109" xr:uid="{00000000-0005-0000-0000-00001E0C0000}"/>
    <cellStyle name="Контрольная ячейка 39" xfId="3110" xr:uid="{00000000-0005-0000-0000-00001F0C0000}"/>
    <cellStyle name="Контрольная ячейка 39 2" xfId="3111" xr:uid="{00000000-0005-0000-0000-0000200C0000}"/>
    <cellStyle name="Контрольная ячейка 4" xfId="3112" xr:uid="{00000000-0005-0000-0000-0000210C0000}"/>
    <cellStyle name="Контрольная ячейка 4 2" xfId="3113" xr:uid="{00000000-0005-0000-0000-0000220C0000}"/>
    <cellStyle name="Контрольная ячейка 40" xfId="3114" xr:uid="{00000000-0005-0000-0000-0000230C0000}"/>
    <cellStyle name="Контрольная ячейка 40 2" xfId="3115" xr:uid="{00000000-0005-0000-0000-0000240C0000}"/>
    <cellStyle name="Контрольная ячейка 41" xfId="3116" xr:uid="{00000000-0005-0000-0000-0000250C0000}"/>
    <cellStyle name="Контрольная ячейка 41 2" xfId="3117" xr:uid="{00000000-0005-0000-0000-0000260C0000}"/>
    <cellStyle name="Контрольная ячейка 42" xfId="3118" xr:uid="{00000000-0005-0000-0000-0000270C0000}"/>
    <cellStyle name="Контрольная ячейка 42 2" xfId="3119" xr:uid="{00000000-0005-0000-0000-0000280C0000}"/>
    <cellStyle name="Контрольная ячейка 43" xfId="3120" xr:uid="{00000000-0005-0000-0000-0000290C0000}"/>
    <cellStyle name="Контрольная ячейка 43 2" xfId="3121" xr:uid="{00000000-0005-0000-0000-00002A0C0000}"/>
    <cellStyle name="Контрольная ячейка 44" xfId="3122" xr:uid="{00000000-0005-0000-0000-00002B0C0000}"/>
    <cellStyle name="Контрольная ячейка 44 2" xfId="3123" xr:uid="{00000000-0005-0000-0000-00002C0C0000}"/>
    <cellStyle name="Контрольная ячейка 45" xfId="3124" xr:uid="{00000000-0005-0000-0000-00002D0C0000}"/>
    <cellStyle name="Контрольная ячейка 45 2" xfId="3125" xr:uid="{00000000-0005-0000-0000-00002E0C0000}"/>
    <cellStyle name="Контрольная ячейка 46" xfId="3126" xr:uid="{00000000-0005-0000-0000-00002F0C0000}"/>
    <cellStyle name="Контрольная ячейка 46 2" xfId="3127" xr:uid="{00000000-0005-0000-0000-0000300C0000}"/>
    <cellStyle name="Контрольная ячейка 47" xfId="3128" xr:uid="{00000000-0005-0000-0000-0000310C0000}"/>
    <cellStyle name="Контрольная ячейка 47 2" xfId="3129" xr:uid="{00000000-0005-0000-0000-0000320C0000}"/>
    <cellStyle name="Контрольная ячейка 48" xfId="3130" xr:uid="{00000000-0005-0000-0000-0000330C0000}"/>
    <cellStyle name="Контрольная ячейка 48 2" xfId="3131" xr:uid="{00000000-0005-0000-0000-0000340C0000}"/>
    <cellStyle name="Контрольная ячейка 49" xfId="3047" xr:uid="{00000000-0005-0000-0000-0000350C0000}"/>
    <cellStyle name="Контрольная ячейка 5" xfId="3132" xr:uid="{00000000-0005-0000-0000-0000360C0000}"/>
    <cellStyle name="Контрольная ячейка 5 2" xfId="3133" xr:uid="{00000000-0005-0000-0000-0000370C0000}"/>
    <cellStyle name="Контрольная ячейка 6" xfId="3134" xr:uid="{00000000-0005-0000-0000-0000380C0000}"/>
    <cellStyle name="Контрольная ячейка 6 2" xfId="3135" xr:uid="{00000000-0005-0000-0000-0000390C0000}"/>
    <cellStyle name="Контрольная ячейка 7" xfId="3136" xr:uid="{00000000-0005-0000-0000-00003A0C0000}"/>
    <cellStyle name="Контрольная ячейка 7 2" xfId="3137" xr:uid="{00000000-0005-0000-0000-00003B0C0000}"/>
    <cellStyle name="Контрольная ячейка 8" xfId="3138" xr:uid="{00000000-0005-0000-0000-00003C0C0000}"/>
    <cellStyle name="Контрольная ячейка 8 2" xfId="3139" xr:uid="{00000000-0005-0000-0000-00003D0C0000}"/>
    <cellStyle name="Контрольная ячейка 9" xfId="3140" xr:uid="{00000000-0005-0000-0000-00003E0C0000}"/>
    <cellStyle name="Контрольная ячейка 9 2" xfId="3141" xr:uid="{00000000-0005-0000-0000-00003F0C0000}"/>
    <cellStyle name="Название 10" xfId="3143" xr:uid="{00000000-0005-0000-0000-0000400C0000}"/>
    <cellStyle name="Название 10 2" xfId="3144" xr:uid="{00000000-0005-0000-0000-0000410C0000}"/>
    <cellStyle name="Название 11" xfId="3145" xr:uid="{00000000-0005-0000-0000-0000420C0000}"/>
    <cellStyle name="Название 11 2" xfId="3146" xr:uid="{00000000-0005-0000-0000-0000430C0000}"/>
    <cellStyle name="Название 12" xfId="3147" xr:uid="{00000000-0005-0000-0000-0000440C0000}"/>
    <cellStyle name="Название 12 2" xfId="3148" xr:uid="{00000000-0005-0000-0000-0000450C0000}"/>
    <cellStyle name="Название 13" xfId="3149" xr:uid="{00000000-0005-0000-0000-0000460C0000}"/>
    <cellStyle name="Название 13 2" xfId="3150" xr:uid="{00000000-0005-0000-0000-0000470C0000}"/>
    <cellStyle name="Название 14" xfId="3151" xr:uid="{00000000-0005-0000-0000-0000480C0000}"/>
    <cellStyle name="Название 14 2" xfId="3152" xr:uid="{00000000-0005-0000-0000-0000490C0000}"/>
    <cellStyle name="Название 15" xfId="3153" xr:uid="{00000000-0005-0000-0000-00004A0C0000}"/>
    <cellStyle name="Название 15 2" xfId="3154" xr:uid="{00000000-0005-0000-0000-00004B0C0000}"/>
    <cellStyle name="Название 16" xfId="3155" xr:uid="{00000000-0005-0000-0000-00004C0C0000}"/>
    <cellStyle name="Название 16 2" xfId="3156" xr:uid="{00000000-0005-0000-0000-00004D0C0000}"/>
    <cellStyle name="Название 17" xfId="3157" xr:uid="{00000000-0005-0000-0000-00004E0C0000}"/>
    <cellStyle name="Название 17 2" xfId="3158" xr:uid="{00000000-0005-0000-0000-00004F0C0000}"/>
    <cellStyle name="Название 18" xfId="3159" xr:uid="{00000000-0005-0000-0000-0000500C0000}"/>
    <cellStyle name="Название 18 2" xfId="3160" xr:uid="{00000000-0005-0000-0000-0000510C0000}"/>
    <cellStyle name="Название 19" xfId="3161" xr:uid="{00000000-0005-0000-0000-0000520C0000}"/>
    <cellStyle name="Название 19 2" xfId="3162" xr:uid="{00000000-0005-0000-0000-0000530C0000}"/>
    <cellStyle name="Название 2" xfId="3163" xr:uid="{00000000-0005-0000-0000-0000540C0000}"/>
    <cellStyle name="Название 2 2" xfId="3164" xr:uid="{00000000-0005-0000-0000-0000550C0000}"/>
    <cellStyle name="Название 20" xfId="3165" xr:uid="{00000000-0005-0000-0000-0000560C0000}"/>
    <cellStyle name="Название 20 2" xfId="3166" xr:uid="{00000000-0005-0000-0000-0000570C0000}"/>
    <cellStyle name="Название 21" xfId="3167" xr:uid="{00000000-0005-0000-0000-0000580C0000}"/>
    <cellStyle name="Название 21 2" xfId="3168" xr:uid="{00000000-0005-0000-0000-0000590C0000}"/>
    <cellStyle name="Название 22" xfId="3169" xr:uid="{00000000-0005-0000-0000-00005A0C0000}"/>
    <cellStyle name="Название 22 2" xfId="3170" xr:uid="{00000000-0005-0000-0000-00005B0C0000}"/>
    <cellStyle name="Название 23" xfId="3171" xr:uid="{00000000-0005-0000-0000-00005C0C0000}"/>
    <cellStyle name="Название 23 2" xfId="3172" xr:uid="{00000000-0005-0000-0000-00005D0C0000}"/>
    <cellStyle name="Название 24" xfId="3173" xr:uid="{00000000-0005-0000-0000-00005E0C0000}"/>
    <cellStyle name="Название 24 2" xfId="3174" xr:uid="{00000000-0005-0000-0000-00005F0C0000}"/>
    <cellStyle name="Название 25" xfId="3175" xr:uid="{00000000-0005-0000-0000-0000600C0000}"/>
    <cellStyle name="Название 25 2" xfId="3176" xr:uid="{00000000-0005-0000-0000-0000610C0000}"/>
    <cellStyle name="Название 26" xfId="3177" xr:uid="{00000000-0005-0000-0000-0000620C0000}"/>
    <cellStyle name="Название 26 2" xfId="3178" xr:uid="{00000000-0005-0000-0000-0000630C0000}"/>
    <cellStyle name="Название 27" xfId="3179" xr:uid="{00000000-0005-0000-0000-0000640C0000}"/>
    <cellStyle name="Название 27 2" xfId="3180" xr:uid="{00000000-0005-0000-0000-0000650C0000}"/>
    <cellStyle name="Название 28" xfId="3181" xr:uid="{00000000-0005-0000-0000-0000660C0000}"/>
    <cellStyle name="Название 28 2" xfId="3182" xr:uid="{00000000-0005-0000-0000-0000670C0000}"/>
    <cellStyle name="Название 29" xfId="3183" xr:uid="{00000000-0005-0000-0000-0000680C0000}"/>
    <cellStyle name="Название 29 2" xfId="3184" xr:uid="{00000000-0005-0000-0000-0000690C0000}"/>
    <cellStyle name="Название 3" xfId="3185" xr:uid="{00000000-0005-0000-0000-00006A0C0000}"/>
    <cellStyle name="Название 3 2" xfId="3186" xr:uid="{00000000-0005-0000-0000-00006B0C0000}"/>
    <cellStyle name="Название 30" xfId="3187" xr:uid="{00000000-0005-0000-0000-00006C0C0000}"/>
    <cellStyle name="Название 30 2" xfId="3188" xr:uid="{00000000-0005-0000-0000-00006D0C0000}"/>
    <cellStyle name="Название 31" xfId="3189" xr:uid="{00000000-0005-0000-0000-00006E0C0000}"/>
    <cellStyle name="Название 31 2" xfId="3190" xr:uid="{00000000-0005-0000-0000-00006F0C0000}"/>
    <cellStyle name="Название 32" xfId="3191" xr:uid="{00000000-0005-0000-0000-0000700C0000}"/>
    <cellStyle name="Название 32 2" xfId="3192" xr:uid="{00000000-0005-0000-0000-0000710C0000}"/>
    <cellStyle name="Название 33" xfId="3193" xr:uid="{00000000-0005-0000-0000-0000720C0000}"/>
    <cellStyle name="Название 33 2" xfId="3194" xr:uid="{00000000-0005-0000-0000-0000730C0000}"/>
    <cellStyle name="Название 34" xfId="3195" xr:uid="{00000000-0005-0000-0000-0000740C0000}"/>
    <cellStyle name="Название 34 2" xfId="3196" xr:uid="{00000000-0005-0000-0000-0000750C0000}"/>
    <cellStyle name="Название 35" xfId="3197" xr:uid="{00000000-0005-0000-0000-0000760C0000}"/>
    <cellStyle name="Название 35 2" xfId="3198" xr:uid="{00000000-0005-0000-0000-0000770C0000}"/>
    <cellStyle name="Название 36" xfId="3199" xr:uid="{00000000-0005-0000-0000-0000780C0000}"/>
    <cellStyle name="Название 36 2" xfId="3200" xr:uid="{00000000-0005-0000-0000-0000790C0000}"/>
    <cellStyle name="Название 37" xfId="3201" xr:uid="{00000000-0005-0000-0000-00007A0C0000}"/>
    <cellStyle name="Название 37 2" xfId="3202" xr:uid="{00000000-0005-0000-0000-00007B0C0000}"/>
    <cellStyle name="Название 38" xfId="3203" xr:uid="{00000000-0005-0000-0000-00007C0C0000}"/>
    <cellStyle name="Название 38 2" xfId="3204" xr:uid="{00000000-0005-0000-0000-00007D0C0000}"/>
    <cellStyle name="Название 39" xfId="3205" xr:uid="{00000000-0005-0000-0000-00007E0C0000}"/>
    <cellStyle name="Название 39 2" xfId="3206" xr:uid="{00000000-0005-0000-0000-00007F0C0000}"/>
    <cellStyle name="Название 4" xfId="3207" xr:uid="{00000000-0005-0000-0000-0000800C0000}"/>
    <cellStyle name="Название 4 2" xfId="3208" xr:uid="{00000000-0005-0000-0000-0000810C0000}"/>
    <cellStyle name="Название 40" xfId="3209" xr:uid="{00000000-0005-0000-0000-0000820C0000}"/>
    <cellStyle name="Название 40 2" xfId="3210" xr:uid="{00000000-0005-0000-0000-0000830C0000}"/>
    <cellStyle name="Название 41" xfId="3211" xr:uid="{00000000-0005-0000-0000-0000840C0000}"/>
    <cellStyle name="Название 41 2" xfId="3212" xr:uid="{00000000-0005-0000-0000-0000850C0000}"/>
    <cellStyle name="Название 42" xfId="3213" xr:uid="{00000000-0005-0000-0000-0000860C0000}"/>
    <cellStyle name="Название 42 2" xfId="3214" xr:uid="{00000000-0005-0000-0000-0000870C0000}"/>
    <cellStyle name="Название 43" xfId="3215" xr:uid="{00000000-0005-0000-0000-0000880C0000}"/>
    <cellStyle name="Название 43 2" xfId="3216" xr:uid="{00000000-0005-0000-0000-0000890C0000}"/>
    <cellStyle name="Название 44" xfId="3217" xr:uid="{00000000-0005-0000-0000-00008A0C0000}"/>
    <cellStyle name="Название 44 2" xfId="3218" xr:uid="{00000000-0005-0000-0000-00008B0C0000}"/>
    <cellStyle name="Название 45" xfId="3219" xr:uid="{00000000-0005-0000-0000-00008C0C0000}"/>
    <cellStyle name="Название 45 2" xfId="3220" xr:uid="{00000000-0005-0000-0000-00008D0C0000}"/>
    <cellStyle name="Название 46" xfId="3221" xr:uid="{00000000-0005-0000-0000-00008E0C0000}"/>
    <cellStyle name="Название 46 2" xfId="3222" xr:uid="{00000000-0005-0000-0000-00008F0C0000}"/>
    <cellStyle name="Название 47" xfId="3223" xr:uid="{00000000-0005-0000-0000-0000900C0000}"/>
    <cellStyle name="Название 47 2" xfId="3224" xr:uid="{00000000-0005-0000-0000-0000910C0000}"/>
    <cellStyle name="Название 48" xfId="3225" xr:uid="{00000000-0005-0000-0000-0000920C0000}"/>
    <cellStyle name="Название 48 2" xfId="3226" xr:uid="{00000000-0005-0000-0000-0000930C0000}"/>
    <cellStyle name="Название 49" xfId="3142" xr:uid="{00000000-0005-0000-0000-0000940C0000}"/>
    <cellStyle name="Название 5" xfId="3227" xr:uid="{00000000-0005-0000-0000-0000950C0000}"/>
    <cellStyle name="Название 5 2" xfId="3228" xr:uid="{00000000-0005-0000-0000-0000960C0000}"/>
    <cellStyle name="Название 6" xfId="3229" xr:uid="{00000000-0005-0000-0000-0000970C0000}"/>
    <cellStyle name="Название 6 2" xfId="3230" xr:uid="{00000000-0005-0000-0000-0000980C0000}"/>
    <cellStyle name="Название 7" xfId="3231" xr:uid="{00000000-0005-0000-0000-0000990C0000}"/>
    <cellStyle name="Название 7 2" xfId="3232" xr:uid="{00000000-0005-0000-0000-00009A0C0000}"/>
    <cellStyle name="Название 8" xfId="3233" xr:uid="{00000000-0005-0000-0000-00009B0C0000}"/>
    <cellStyle name="Название 8 2" xfId="3234" xr:uid="{00000000-0005-0000-0000-00009C0C0000}"/>
    <cellStyle name="Название 9" xfId="3235" xr:uid="{00000000-0005-0000-0000-00009D0C0000}"/>
    <cellStyle name="Название 9 2" xfId="3236" xr:uid="{00000000-0005-0000-0000-00009E0C0000}"/>
    <cellStyle name="Нейтральный 10" xfId="3238" xr:uid="{00000000-0005-0000-0000-00009F0C0000}"/>
    <cellStyle name="Нейтральный 10 2" xfId="3239" xr:uid="{00000000-0005-0000-0000-0000A00C0000}"/>
    <cellStyle name="Нейтральный 11" xfId="3240" xr:uid="{00000000-0005-0000-0000-0000A10C0000}"/>
    <cellStyle name="Нейтральный 11 2" xfId="3241" xr:uid="{00000000-0005-0000-0000-0000A20C0000}"/>
    <cellStyle name="Нейтральный 12" xfId="3242" xr:uid="{00000000-0005-0000-0000-0000A30C0000}"/>
    <cellStyle name="Нейтральный 12 2" xfId="3243" xr:uid="{00000000-0005-0000-0000-0000A40C0000}"/>
    <cellStyle name="Нейтральный 13" xfId="3244" xr:uid="{00000000-0005-0000-0000-0000A50C0000}"/>
    <cellStyle name="Нейтральный 13 2" xfId="3245" xr:uid="{00000000-0005-0000-0000-0000A60C0000}"/>
    <cellStyle name="Нейтральный 14" xfId="3246" xr:uid="{00000000-0005-0000-0000-0000A70C0000}"/>
    <cellStyle name="Нейтральный 14 2" xfId="3247" xr:uid="{00000000-0005-0000-0000-0000A80C0000}"/>
    <cellStyle name="Нейтральный 15" xfId="3248" xr:uid="{00000000-0005-0000-0000-0000A90C0000}"/>
    <cellStyle name="Нейтральный 15 2" xfId="3249" xr:uid="{00000000-0005-0000-0000-0000AA0C0000}"/>
    <cellStyle name="Нейтральный 16" xfId="3250" xr:uid="{00000000-0005-0000-0000-0000AB0C0000}"/>
    <cellStyle name="Нейтральный 16 2" xfId="3251" xr:uid="{00000000-0005-0000-0000-0000AC0C0000}"/>
    <cellStyle name="Нейтральный 17" xfId="3252" xr:uid="{00000000-0005-0000-0000-0000AD0C0000}"/>
    <cellStyle name="Нейтральный 17 2" xfId="3253" xr:uid="{00000000-0005-0000-0000-0000AE0C0000}"/>
    <cellStyle name="Нейтральный 18" xfId="3254" xr:uid="{00000000-0005-0000-0000-0000AF0C0000}"/>
    <cellStyle name="Нейтральный 18 2" xfId="3255" xr:uid="{00000000-0005-0000-0000-0000B00C0000}"/>
    <cellStyle name="Нейтральный 19" xfId="3256" xr:uid="{00000000-0005-0000-0000-0000B10C0000}"/>
    <cellStyle name="Нейтральный 19 2" xfId="3257" xr:uid="{00000000-0005-0000-0000-0000B20C0000}"/>
    <cellStyle name="Нейтральный 2" xfId="3258" xr:uid="{00000000-0005-0000-0000-0000B30C0000}"/>
    <cellStyle name="Нейтральный 2 2" xfId="3259" xr:uid="{00000000-0005-0000-0000-0000B40C0000}"/>
    <cellStyle name="Нейтральный 20" xfId="3260" xr:uid="{00000000-0005-0000-0000-0000B50C0000}"/>
    <cellStyle name="Нейтральный 20 2" xfId="3261" xr:uid="{00000000-0005-0000-0000-0000B60C0000}"/>
    <cellStyle name="Нейтральный 21" xfId="3262" xr:uid="{00000000-0005-0000-0000-0000B70C0000}"/>
    <cellStyle name="Нейтральный 21 2" xfId="3263" xr:uid="{00000000-0005-0000-0000-0000B80C0000}"/>
    <cellStyle name="Нейтральный 22" xfId="3264" xr:uid="{00000000-0005-0000-0000-0000B90C0000}"/>
    <cellStyle name="Нейтральный 22 2" xfId="3265" xr:uid="{00000000-0005-0000-0000-0000BA0C0000}"/>
    <cellStyle name="Нейтральный 23" xfId="3266" xr:uid="{00000000-0005-0000-0000-0000BB0C0000}"/>
    <cellStyle name="Нейтральный 23 2" xfId="3267" xr:uid="{00000000-0005-0000-0000-0000BC0C0000}"/>
    <cellStyle name="Нейтральный 24" xfId="3268" xr:uid="{00000000-0005-0000-0000-0000BD0C0000}"/>
    <cellStyle name="Нейтральный 24 2" xfId="3269" xr:uid="{00000000-0005-0000-0000-0000BE0C0000}"/>
    <cellStyle name="Нейтральный 25" xfId="3270" xr:uid="{00000000-0005-0000-0000-0000BF0C0000}"/>
    <cellStyle name="Нейтральный 25 2" xfId="3271" xr:uid="{00000000-0005-0000-0000-0000C00C0000}"/>
    <cellStyle name="Нейтральный 26" xfId="3272" xr:uid="{00000000-0005-0000-0000-0000C10C0000}"/>
    <cellStyle name="Нейтральный 26 2" xfId="3273" xr:uid="{00000000-0005-0000-0000-0000C20C0000}"/>
    <cellStyle name="Нейтральный 27" xfId="3274" xr:uid="{00000000-0005-0000-0000-0000C30C0000}"/>
    <cellStyle name="Нейтральный 27 2" xfId="3275" xr:uid="{00000000-0005-0000-0000-0000C40C0000}"/>
    <cellStyle name="Нейтральный 28" xfId="3276" xr:uid="{00000000-0005-0000-0000-0000C50C0000}"/>
    <cellStyle name="Нейтральный 28 2" xfId="3277" xr:uid="{00000000-0005-0000-0000-0000C60C0000}"/>
    <cellStyle name="Нейтральный 29" xfId="3278" xr:uid="{00000000-0005-0000-0000-0000C70C0000}"/>
    <cellStyle name="Нейтральный 29 2" xfId="3279" xr:uid="{00000000-0005-0000-0000-0000C80C0000}"/>
    <cellStyle name="Нейтральный 3" xfId="3280" xr:uid="{00000000-0005-0000-0000-0000C90C0000}"/>
    <cellStyle name="Нейтральный 3 2" xfId="3281" xr:uid="{00000000-0005-0000-0000-0000CA0C0000}"/>
    <cellStyle name="Нейтральный 30" xfId="3282" xr:uid="{00000000-0005-0000-0000-0000CB0C0000}"/>
    <cellStyle name="Нейтральный 30 2" xfId="3283" xr:uid="{00000000-0005-0000-0000-0000CC0C0000}"/>
    <cellStyle name="Нейтральный 31" xfId="3284" xr:uid="{00000000-0005-0000-0000-0000CD0C0000}"/>
    <cellStyle name="Нейтральный 31 2" xfId="3285" xr:uid="{00000000-0005-0000-0000-0000CE0C0000}"/>
    <cellStyle name="Нейтральный 32" xfId="3286" xr:uid="{00000000-0005-0000-0000-0000CF0C0000}"/>
    <cellStyle name="Нейтральный 32 2" xfId="3287" xr:uid="{00000000-0005-0000-0000-0000D00C0000}"/>
    <cellStyle name="Нейтральный 33" xfId="3288" xr:uid="{00000000-0005-0000-0000-0000D10C0000}"/>
    <cellStyle name="Нейтральный 33 2" xfId="3289" xr:uid="{00000000-0005-0000-0000-0000D20C0000}"/>
    <cellStyle name="Нейтральный 34" xfId="3290" xr:uid="{00000000-0005-0000-0000-0000D30C0000}"/>
    <cellStyle name="Нейтральный 34 2" xfId="3291" xr:uid="{00000000-0005-0000-0000-0000D40C0000}"/>
    <cellStyle name="Нейтральный 35" xfId="3292" xr:uid="{00000000-0005-0000-0000-0000D50C0000}"/>
    <cellStyle name="Нейтральный 35 2" xfId="3293" xr:uid="{00000000-0005-0000-0000-0000D60C0000}"/>
    <cellStyle name="Нейтральный 36" xfId="3294" xr:uid="{00000000-0005-0000-0000-0000D70C0000}"/>
    <cellStyle name="Нейтральный 36 2" xfId="3295" xr:uid="{00000000-0005-0000-0000-0000D80C0000}"/>
    <cellStyle name="Нейтральный 37" xfId="3296" xr:uid="{00000000-0005-0000-0000-0000D90C0000}"/>
    <cellStyle name="Нейтральный 37 2" xfId="3297" xr:uid="{00000000-0005-0000-0000-0000DA0C0000}"/>
    <cellStyle name="Нейтральный 38" xfId="3298" xr:uid="{00000000-0005-0000-0000-0000DB0C0000}"/>
    <cellStyle name="Нейтральный 38 2" xfId="3299" xr:uid="{00000000-0005-0000-0000-0000DC0C0000}"/>
    <cellStyle name="Нейтральный 39" xfId="3300" xr:uid="{00000000-0005-0000-0000-0000DD0C0000}"/>
    <cellStyle name="Нейтральный 39 2" xfId="3301" xr:uid="{00000000-0005-0000-0000-0000DE0C0000}"/>
    <cellStyle name="Нейтральный 4" xfId="3302" xr:uid="{00000000-0005-0000-0000-0000DF0C0000}"/>
    <cellStyle name="Нейтральный 4 2" xfId="3303" xr:uid="{00000000-0005-0000-0000-0000E00C0000}"/>
    <cellStyle name="Нейтральный 40" xfId="3304" xr:uid="{00000000-0005-0000-0000-0000E10C0000}"/>
    <cellStyle name="Нейтральный 40 2" xfId="3305" xr:uid="{00000000-0005-0000-0000-0000E20C0000}"/>
    <cellStyle name="Нейтральный 41" xfId="3306" xr:uid="{00000000-0005-0000-0000-0000E30C0000}"/>
    <cellStyle name="Нейтральный 41 2" xfId="3307" xr:uid="{00000000-0005-0000-0000-0000E40C0000}"/>
    <cellStyle name="Нейтральный 42" xfId="3308" xr:uid="{00000000-0005-0000-0000-0000E50C0000}"/>
    <cellStyle name="Нейтральный 42 2" xfId="3309" xr:uid="{00000000-0005-0000-0000-0000E60C0000}"/>
    <cellStyle name="Нейтральный 43" xfId="3310" xr:uid="{00000000-0005-0000-0000-0000E70C0000}"/>
    <cellStyle name="Нейтральный 43 2" xfId="3311" xr:uid="{00000000-0005-0000-0000-0000E80C0000}"/>
    <cellStyle name="Нейтральный 44" xfId="3312" xr:uid="{00000000-0005-0000-0000-0000E90C0000}"/>
    <cellStyle name="Нейтральный 44 2" xfId="3313" xr:uid="{00000000-0005-0000-0000-0000EA0C0000}"/>
    <cellStyle name="Нейтральный 45" xfId="3314" xr:uid="{00000000-0005-0000-0000-0000EB0C0000}"/>
    <cellStyle name="Нейтральный 45 2" xfId="3315" xr:uid="{00000000-0005-0000-0000-0000EC0C0000}"/>
    <cellStyle name="Нейтральный 46" xfId="3316" xr:uid="{00000000-0005-0000-0000-0000ED0C0000}"/>
    <cellStyle name="Нейтральный 46 2" xfId="3317" xr:uid="{00000000-0005-0000-0000-0000EE0C0000}"/>
    <cellStyle name="Нейтральный 47" xfId="3318" xr:uid="{00000000-0005-0000-0000-0000EF0C0000}"/>
    <cellStyle name="Нейтральный 47 2" xfId="3319" xr:uid="{00000000-0005-0000-0000-0000F00C0000}"/>
    <cellStyle name="Нейтральный 48" xfId="3320" xr:uid="{00000000-0005-0000-0000-0000F10C0000}"/>
    <cellStyle name="Нейтральный 48 2" xfId="3321" xr:uid="{00000000-0005-0000-0000-0000F20C0000}"/>
    <cellStyle name="Нейтральный 49" xfId="3237" xr:uid="{00000000-0005-0000-0000-0000F30C0000}"/>
    <cellStyle name="Нейтральный 5" xfId="3322" xr:uid="{00000000-0005-0000-0000-0000F40C0000}"/>
    <cellStyle name="Нейтральный 5 2" xfId="3323" xr:uid="{00000000-0005-0000-0000-0000F50C0000}"/>
    <cellStyle name="Нейтральный 6" xfId="3324" xr:uid="{00000000-0005-0000-0000-0000F60C0000}"/>
    <cellStyle name="Нейтральный 6 2" xfId="3325" xr:uid="{00000000-0005-0000-0000-0000F70C0000}"/>
    <cellStyle name="Нейтральный 7" xfId="3326" xr:uid="{00000000-0005-0000-0000-0000F80C0000}"/>
    <cellStyle name="Нейтральный 7 2" xfId="3327" xr:uid="{00000000-0005-0000-0000-0000F90C0000}"/>
    <cellStyle name="Нейтральный 8" xfId="3328" xr:uid="{00000000-0005-0000-0000-0000FA0C0000}"/>
    <cellStyle name="Нейтральный 8 2" xfId="3329" xr:uid="{00000000-0005-0000-0000-0000FB0C0000}"/>
    <cellStyle name="Нейтральный 9" xfId="3330" xr:uid="{00000000-0005-0000-0000-0000FC0C0000}"/>
    <cellStyle name="Нейтральный 9 2" xfId="3331" xr:uid="{00000000-0005-0000-0000-0000FD0C0000}"/>
    <cellStyle name="Обычный" xfId="0" builtinId="0"/>
    <cellStyle name="Обычный 10" xfId="3332" xr:uid="{00000000-0005-0000-0000-0000FF0C0000}"/>
    <cellStyle name="Обычный 11" xfId="3333" xr:uid="{00000000-0005-0000-0000-0000000D0000}"/>
    <cellStyle name="Обычный 11 2" xfId="3334" xr:uid="{00000000-0005-0000-0000-0000010D0000}"/>
    <cellStyle name="Обычный 12" xfId="3335" xr:uid="{00000000-0005-0000-0000-0000020D0000}"/>
    <cellStyle name="Обычный 13" xfId="5" xr:uid="{00000000-0005-0000-0000-0000030D0000}"/>
    <cellStyle name="Обычный 13 2" xfId="3336" xr:uid="{00000000-0005-0000-0000-0000040D0000}"/>
    <cellStyle name="Обычный 13 3" xfId="3337" xr:uid="{00000000-0005-0000-0000-0000050D0000}"/>
    <cellStyle name="Обычный 14" xfId="3338" xr:uid="{00000000-0005-0000-0000-0000060D0000}"/>
    <cellStyle name="Обычный 14 2" xfId="3339" xr:uid="{00000000-0005-0000-0000-0000070D0000}"/>
    <cellStyle name="Обычный 15" xfId="6" xr:uid="{00000000-0005-0000-0000-0000080D0000}"/>
    <cellStyle name="Обычный 15 2" xfId="3340" xr:uid="{00000000-0005-0000-0000-0000090D0000}"/>
    <cellStyle name="Обычный 16" xfId="3979" xr:uid="{00000000-0005-0000-0000-00000A0D0000}"/>
    <cellStyle name="Обычный 16 2" xfId="3341" xr:uid="{00000000-0005-0000-0000-00000B0D0000}"/>
    <cellStyle name="Обычный 17 2" xfId="3342" xr:uid="{00000000-0005-0000-0000-00000C0D0000}"/>
    <cellStyle name="Обычный 18" xfId="3343" xr:uid="{00000000-0005-0000-0000-00000D0D0000}"/>
    <cellStyle name="Обычный 18 2" xfId="3344" xr:uid="{00000000-0005-0000-0000-00000E0D0000}"/>
    <cellStyle name="Обычный 19 2" xfId="3345" xr:uid="{00000000-0005-0000-0000-00000F0D0000}"/>
    <cellStyle name="Обычный 2" xfId="3346" xr:uid="{00000000-0005-0000-0000-0000100D0000}"/>
    <cellStyle name="Обычный 2 2" xfId="3347" xr:uid="{00000000-0005-0000-0000-0000110D0000}"/>
    <cellStyle name="Обычный 2 2 2" xfId="3348" xr:uid="{00000000-0005-0000-0000-0000120D0000}"/>
    <cellStyle name="Обычный 2 2 2 2" xfId="3349" xr:uid="{00000000-0005-0000-0000-0000130D0000}"/>
    <cellStyle name="Обычный 2 2 3" xfId="3350" xr:uid="{00000000-0005-0000-0000-0000140D0000}"/>
    <cellStyle name="Обычный 2 2 4" xfId="3351" xr:uid="{00000000-0005-0000-0000-0000150D0000}"/>
    <cellStyle name="Обычный 2 3" xfId="3352" xr:uid="{00000000-0005-0000-0000-0000160D0000}"/>
    <cellStyle name="Обычный 2 4" xfId="3353" xr:uid="{00000000-0005-0000-0000-0000170D0000}"/>
    <cellStyle name="Обычный 2 5" xfId="3354" xr:uid="{00000000-0005-0000-0000-0000180D0000}"/>
    <cellStyle name="Обычный 2 6" xfId="3355" xr:uid="{00000000-0005-0000-0000-0000190D0000}"/>
    <cellStyle name="Обычный 2 7" xfId="3356" xr:uid="{00000000-0005-0000-0000-00001A0D0000}"/>
    <cellStyle name="Обычный 2 8" xfId="3980" xr:uid="{00000000-0005-0000-0000-00001B0D0000}"/>
    <cellStyle name="Обычный 20" xfId="3357" xr:uid="{00000000-0005-0000-0000-00001C0D0000}"/>
    <cellStyle name="Обычный 20 2" xfId="3358" xr:uid="{00000000-0005-0000-0000-00001D0D0000}"/>
    <cellStyle name="Обычный 22" xfId="3359" xr:uid="{00000000-0005-0000-0000-00001E0D0000}"/>
    <cellStyle name="Обычный 22 2" xfId="3360" xr:uid="{00000000-0005-0000-0000-00001F0D0000}"/>
    <cellStyle name="Обычный 23" xfId="3361" xr:uid="{00000000-0005-0000-0000-0000200D0000}"/>
    <cellStyle name="Обычный 23 2" xfId="3362" xr:uid="{00000000-0005-0000-0000-0000210D0000}"/>
    <cellStyle name="Обычный 23 3" xfId="3363" xr:uid="{00000000-0005-0000-0000-0000220D0000}"/>
    <cellStyle name="Обычный 24 2" xfId="3364" xr:uid="{00000000-0005-0000-0000-0000230D0000}"/>
    <cellStyle name="Обычный 25" xfId="3365" xr:uid="{00000000-0005-0000-0000-0000240D0000}"/>
    <cellStyle name="Обычный 25 2" xfId="3366" xr:uid="{00000000-0005-0000-0000-0000250D0000}"/>
    <cellStyle name="Обычный 26 2" xfId="3367" xr:uid="{00000000-0005-0000-0000-0000260D0000}"/>
    <cellStyle name="Обычный 27 2" xfId="3368" xr:uid="{00000000-0005-0000-0000-0000270D0000}"/>
    <cellStyle name="Обычный 29" xfId="3369" xr:uid="{00000000-0005-0000-0000-0000280D0000}"/>
    <cellStyle name="Обычный 29 2" xfId="3370" xr:uid="{00000000-0005-0000-0000-0000290D0000}"/>
    <cellStyle name="Обычный 3" xfId="3371" xr:uid="{00000000-0005-0000-0000-00002A0D0000}"/>
    <cellStyle name="Обычный 3 2" xfId="3372" xr:uid="{00000000-0005-0000-0000-00002B0D0000}"/>
    <cellStyle name="Обычный 3 2 2" xfId="3373" xr:uid="{00000000-0005-0000-0000-00002C0D0000}"/>
    <cellStyle name="Обычный 3 3" xfId="3374" xr:uid="{00000000-0005-0000-0000-00002D0D0000}"/>
    <cellStyle name="Обычный 3 4" xfId="3375" xr:uid="{00000000-0005-0000-0000-00002E0D0000}"/>
    <cellStyle name="Обычный 30" xfId="3376" xr:uid="{00000000-0005-0000-0000-00002F0D0000}"/>
    <cellStyle name="Обычный 30 2" xfId="3377" xr:uid="{00000000-0005-0000-0000-0000300D0000}"/>
    <cellStyle name="Обычный 31 2" xfId="3378" xr:uid="{00000000-0005-0000-0000-0000310D0000}"/>
    <cellStyle name="Обычный 32 2" xfId="3379" xr:uid="{00000000-0005-0000-0000-0000320D0000}"/>
    <cellStyle name="Обычный 33 2" xfId="3380" xr:uid="{00000000-0005-0000-0000-0000330D0000}"/>
    <cellStyle name="Обычный 34 2" xfId="3381" xr:uid="{00000000-0005-0000-0000-0000340D0000}"/>
    <cellStyle name="Обычный 35 2" xfId="3382" xr:uid="{00000000-0005-0000-0000-0000350D0000}"/>
    <cellStyle name="Обычный 36 2" xfId="3383" xr:uid="{00000000-0005-0000-0000-0000360D0000}"/>
    <cellStyle name="Обычный 37 2" xfId="3384" xr:uid="{00000000-0005-0000-0000-0000370D0000}"/>
    <cellStyle name="Обычный 39 2" xfId="3385" xr:uid="{00000000-0005-0000-0000-0000380D0000}"/>
    <cellStyle name="Обычный 4" xfId="3386" xr:uid="{00000000-0005-0000-0000-0000390D0000}"/>
    <cellStyle name="Обычный 4 2" xfId="3387" xr:uid="{00000000-0005-0000-0000-00003A0D0000}"/>
    <cellStyle name="Обычный 4 3" xfId="3388" xr:uid="{00000000-0005-0000-0000-00003B0D0000}"/>
    <cellStyle name="Обычный 4 4" xfId="3389" xr:uid="{00000000-0005-0000-0000-00003C0D0000}"/>
    <cellStyle name="Обычный 40 2" xfId="3390" xr:uid="{00000000-0005-0000-0000-00003D0D0000}"/>
    <cellStyle name="Обычный 41 2" xfId="3391" xr:uid="{00000000-0005-0000-0000-00003E0D0000}"/>
    <cellStyle name="Обычный 42 2" xfId="3392" xr:uid="{00000000-0005-0000-0000-00003F0D0000}"/>
    <cellStyle name="Обычный 43 2" xfId="3393" xr:uid="{00000000-0005-0000-0000-0000400D0000}"/>
    <cellStyle name="Обычный 44 2" xfId="3394" xr:uid="{00000000-0005-0000-0000-0000410D0000}"/>
    <cellStyle name="Обычный 45 2" xfId="3395" xr:uid="{00000000-0005-0000-0000-0000420D0000}"/>
    <cellStyle name="Обычный 46 2" xfId="3396" xr:uid="{00000000-0005-0000-0000-0000430D0000}"/>
    <cellStyle name="Обычный 48 2" xfId="3397" xr:uid="{00000000-0005-0000-0000-0000440D0000}"/>
    <cellStyle name="Обычный 5" xfId="3398" xr:uid="{00000000-0005-0000-0000-0000450D0000}"/>
    <cellStyle name="Обычный 5 2" xfId="3399" xr:uid="{00000000-0005-0000-0000-0000460D0000}"/>
    <cellStyle name="Обычный 5 3" xfId="3400" xr:uid="{00000000-0005-0000-0000-0000470D0000}"/>
    <cellStyle name="Обычный 5_МС_126_УЧ" xfId="3401" xr:uid="{00000000-0005-0000-0000-0000480D0000}"/>
    <cellStyle name="Обычный 6" xfId="3402" xr:uid="{00000000-0005-0000-0000-0000490D0000}"/>
    <cellStyle name="Обычный 6 2" xfId="3403" xr:uid="{00000000-0005-0000-0000-00004A0D0000}"/>
    <cellStyle name="Обычный 7" xfId="2" xr:uid="{00000000-0005-0000-0000-00004B0D0000}"/>
    <cellStyle name="Обычный 7 2" xfId="3404" xr:uid="{00000000-0005-0000-0000-00004C0D0000}"/>
    <cellStyle name="Обычный 8" xfId="3405" xr:uid="{00000000-0005-0000-0000-00004D0D0000}"/>
    <cellStyle name="Обычный 8 2" xfId="3406" xr:uid="{00000000-0005-0000-0000-00004E0D0000}"/>
    <cellStyle name="Обычный 9" xfId="3407" xr:uid="{00000000-0005-0000-0000-00004F0D0000}"/>
    <cellStyle name="Обычный 9 2" xfId="3408" xr:uid="{00000000-0005-0000-0000-0000500D0000}"/>
    <cellStyle name="Плохой 10" xfId="3410" xr:uid="{00000000-0005-0000-0000-0000510D0000}"/>
    <cellStyle name="Плохой 10 2" xfId="3411" xr:uid="{00000000-0005-0000-0000-0000520D0000}"/>
    <cellStyle name="Плохой 11" xfId="3412" xr:uid="{00000000-0005-0000-0000-0000530D0000}"/>
    <cellStyle name="Плохой 11 2" xfId="3413" xr:uid="{00000000-0005-0000-0000-0000540D0000}"/>
    <cellStyle name="Плохой 12" xfId="3414" xr:uid="{00000000-0005-0000-0000-0000550D0000}"/>
    <cellStyle name="Плохой 12 2" xfId="3415" xr:uid="{00000000-0005-0000-0000-0000560D0000}"/>
    <cellStyle name="Плохой 13" xfId="3416" xr:uid="{00000000-0005-0000-0000-0000570D0000}"/>
    <cellStyle name="Плохой 13 2" xfId="3417" xr:uid="{00000000-0005-0000-0000-0000580D0000}"/>
    <cellStyle name="Плохой 14" xfId="3418" xr:uid="{00000000-0005-0000-0000-0000590D0000}"/>
    <cellStyle name="Плохой 14 2" xfId="3419" xr:uid="{00000000-0005-0000-0000-00005A0D0000}"/>
    <cellStyle name="Плохой 15" xfId="3420" xr:uid="{00000000-0005-0000-0000-00005B0D0000}"/>
    <cellStyle name="Плохой 15 2" xfId="3421" xr:uid="{00000000-0005-0000-0000-00005C0D0000}"/>
    <cellStyle name="Плохой 16" xfId="3422" xr:uid="{00000000-0005-0000-0000-00005D0D0000}"/>
    <cellStyle name="Плохой 16 2" xfId="3423" xr:uid="{00000000-0005-0000-0000-00005E0D0000}"/>
    <cellStyle name="Плохой 17" xfId="3424" xr:uid="{00000000-0005-0000-0000-00005F0D0000}"/>
    <cellStyle name="Плохой 17 2" xfId="3425" xr:uid="{00000000-0005-0000-0000-0000600D0000}"/>
    <cellStyle name="Плохой 18" xfId="3426" xr:uid="{00000000-0005-0000-0000-0000610D0000}"/>
    <cellStyle name="Плохой 18 2" xfId="3427" xr:uid="{00000000-0005-0000-0000-0000620D0000}"/>
    <cellStyle name="Плохой 19" xfId="3428" xr:uid="{00000000-0005-0000-0000-0000630D0000}"/>
    <cellStyle name="Плохой 19 2" xfId="3429" xr:uid="{00000000-0005-0000-0000-0000640D0000}"/>
    <cellStyle name="Плохой 2" xfId="3430" xr:uid="{00000000-0005-0000-0000-0000650D0000}"/>
    <cellStyle name="Плохой 2 2" xfId="3431" xr:uid="{00000000-0005-0000-0000-0000660D0000}"/>
    <cellStyle name="Плохой 20" xfId="3432" xr:uid="{00000000-0005-0000-0000-0000670D0000}"/>
    <cellStyle name="Плохой 20 2" xfId="3433" xr:uid="{00000000-0005-0000-0000-0000680D0000}"/>
    <cellStyle name="Плохой 21" xfId="3434" xr:uid="{00000000-0005-0000-0000-0000690D0000}"/>
    <cellStyle name="Плохой 21 2" xfId="3435" xr:uid="{00000000-0005-0000-0000-00006A0D0000}"/>
    <cellStyle name="Плохой 22" xfId="3436" xr:uid="{00000000-0005-0000-0000-00006B0D0000}"/>
    <cellStyle name="Плохой 22 2" xfId="3437" xr:uid="{00000000-0005-0000-0000-00006C0D0000}"/>
    <cellStyle name="Плохой 23" xfId="3438" xr:uid="{00000000-0005-0000-0000-00006D0D0000}"/>
    <cellStyle name="Плохой 23 2" xfId="3439" xr:uid="{00000000-0005-0000-0000-00006E0D0000}"/>
    <cellStyle name="Плохой 24" xfId="3440" xr:uid="{00000000-0005-0000-0000-00006F0D0000}"/>
    <cellStyle name="Плохой 24 2" xfId="3441" xr:uid="{00000000-0005-0000-0000-0000700D0000}"/>
    <cellStyle name="Плохой 25" xfId="3442" xr:uid="{00000000-0005-0000-0000-0000710D0000}"/>
    <cellStyle name="Плохой 25 2" xfId="3443" xr:uid="{00000000-0005-0000-0000-0000720D0000}"/>
    <cellStyle name="Плохой 26" xfId="3444" xr:uid="{00000000-0005-0000-0000-0000730D0000}"/>
    <cellStyle name="Плохой 26 2" xfId="3445" xr:uid="{00000000-0005-0000-0000-0000740D0000}"/>
    <cellStyle name="Плохой 27" xfId="3446" xr:uid="{00000000-0005-0000-0000-0000750D0000}"/>
    <cellStyle name="Плохой 27 2" xfId="3447" xr:uid="{00000000-0005-0000-0000-0000760D0000}"/>
    <cellStyle name="Плохой 28" xfId="3448" xr:uid="{00000000-0005-0000-0000-0000770D0000}"/>
    <cellStyle name="Плохой 28 2" xfId="3449" xr:uid="{00000000-0005-0000-0000-0000780D0000}"/>
    <cellStyle name="Плохой 29" xfId="3450" xr:uid="{00000000-0005-0000-0000-0000790D0000}"/>
    <cellStyle name="Плохой 29 2" xfId="3451" xr:uid="{00000000-0005-0000-0000-00007A0D0000}"/>
    <cellStyle name="Плохой 3" xfId="3452" xr:uid="{00000000-0005-0000-0000-00007B0D0000}"/>
    <cellStyle name="Плохой 3 2" xfId="3453" xr:uid="{00000000-0005-0000-0000-00007C0D0000}"/>
    <cellStyle name="Плохой 30" xfId="3454" xr:uid="{00000000-0005-0000-0000-00007D0D0000}"/>
    <cellStyle name="Плохой 30 2" xfId="3455" xr:uid="{00000000-0005-0000-0000-00007E0D0000}"/>
    <cellStyle name="Плохой 31" xfId="3456" xr:uid="{00000000-0005-0000-0000-00007F0D0000}"/>
    <cellStyle name="Плохой 31 2" xfId="3457" xr:uid="{00000000-0005-0000-0000-0000800D0000}"/>
    <cellStyle name="Плохой 32" xfId="3458" xr:uid="{00000000-0005-0000-0000-0000810D0000}"/>
    <cellStyle name="Плохой 32 2" xfId="3459" xr:uid="{00000000-0005-0000-0000-0000820D0000}"/>
    <cellStyle name="Плохой 33" xfId="3460" xr:uid="{00000000-0005-0000-0000-0000830D0000}"/>
    <cellStyle name="Плохой 33 2" xfId="3461" xr:uid="{00000000-0005-0000-0000-0000840D0000}"/>
    <cellStyle name="Плохой 34" xfId="3462" xr:uid="{00000000-0005-0000-0000-0000850D0000}"/>
    <cellStyle name="Плохой 34 2" xfId="3463" xr:uid="{00000000-0005-0000-0000-0000860D0000}"/>
    <cellStyle name="Плохой 35" xfId="3464" xr:uid="{00000000-0005-0000-0000-0000870D0000}"/>
    <cellStyle name="Плохой 35 2" xfId="3465" xr:uid="{00000000-0005-0000-0000-0000880D0000}"/>
    <cellStyle name="Плохой 36" xfId="3466" xr:uid="{00000000-0005-0000-0000-0000890D0000}"/>
    <cellStyle name="Плохой 36 2" xfId="3467" xr:uid="{00000000-0005-0000-0000-00008A0D0000}"/>
    <cellStyle name="Плохой 37" xfId="3468" xr:uid="{00000000-0005-0000-0000-00008B0D0000}"/>
    <cellStyle name="Плохой 37 2" xfId="3469" xr:uid="{00000000-0005-0000-0000-00008C0D0000}"/>
    <cellStyle name="Плохой 38" xfId="3470" xr:uid="{00000000-0005-0000-0000-00008D0D0000}"/>
    <cellStyle name="Плохой 38 2" xfId="3471" xr:uid="{00000000-0005-0000-0000-00008E0D0000}"/>
    <cellStyle name="Плохой 39" xfId="3472" xr:uid="{00000000-0005-0000-0000-00008F0D0000}"/>
    <cellStyle name="Плохой 39 2" xfId="3473" xr:uid="{00000000-0005-0000-0000-0000900D0000}"/>
    <cellStyle name="Плохой 4" xfId="3474" xr:uid="{00000000-0005-0000-0000-0000910D0000}"/>
    <cellStyle name="Плохой 4 2" xfId="3475" xr:uid="{00000000-0005-0000-0000-0000920D0000}"/>
    <cellStyle name="Плохой 40" xfId="3476" xr:uid="{00000000-0005-0000-0000-0000930D0000}"/>
    <cellStyle name="Плохой 40 2" xfId="3477" xr:uid="{00000000-0005-0000-0000-0000940D0000}"/>
    <cellStyle name="Плохой 41" xfId="3478" xr:uid="{00000000-0005-0000-0000-0000950D0000}"/>
    <cellStyle name="Плохой 41 2" xfId="3479" xr:uid="{00000000-0005-0000-0000-0000960D0000}"/>
    <cellStyle name="Плохой 42" xfId="3480" xr:uid="{00000000-0005-0000-0000-0000970D0000}"/>
    <cellStyle name="Плохой 42 2" xfId="3481" xr:uid="{00000000-0005-0000-0000-0000980D0000}"/>
    <cellStyle name="Плохой 43" xfId="3482" xr:uid="{00000000-0005-0000-0000-0000990D0000}"/>
    <cellStyle name="Плохой 43 2" xfId="3483" xr:uid="{00000000-0005-0000-0000-00009A0D0000}"/>
    <cellStyle name="Плохой 44" xfId="3484" xr:uid="{00000000-0005-0000-0000-00009B0D0000}"/>
    <cellStyle name="Плохой 44 2" xfId="3485" xr:uid="{00000000-0005-0000-0000-00009C0D0000}"/>
    <cellStyle name="Плохой 45" xfId="3486" xr:uid="{00000000-0005-0000-0000-00009D0D0000}"/>
    <cellStyle name="Плохой 45 2" xfId="3487" xr:uid="{00000000-0005-0000-0000-00009E0D0000}"/>
    <cellStyle name="Плохой 46" xfId="3488" xr:uid="{00000000-0005-0000-0000-00009F0D0000}"/>
    <cellStyle name="Плохой 46 2" xfId="3489" xr:uid="{00000000-0005-0000-0000-0000A00D0000}"/>
    <cellStyle name="Плохой 47" xfId="3490" xr:uid="{00000000-0005-0000-0000-0000A10D0000}"/>
    <cellStyle name="Плохой 47 2" xfId="3491" xr:uid="{00000000-0005-0000-0000-0000A20D0000}"/>
    <cellStyle name="Плохой 48" xfId="3492" xr:uid="{00000000-0005-0000-0000-0000A30D0000}"/>
    <cellStyle name="Плохой 48 2" xfId="3493" xr:uid="{00000000-0005-0000-0000-0000A40D0000}"/>
    <cellStyle name="Плохой 49" xfId="3409" xr:uid="{00000000-0005-0000-0000-0000A50D0000}"/>
    <cellStyle name="Плохой 5" xfId="3494" xr:uid="{00000000-0005-0000-0000-0000A60D0000}"/>
    <cellStyle name="Плохой 5 2" xfId="3495" xr:uid="{00000000-0005-0000-0000-0000A70D0000}"/>
    <cellStyle name="Плохой 6" xfId="3496" xr:uid="{00000000-0005-0000-0000-0000A80D0000}"/>
    <cellStyle name="Плохой 6 2" xfId="3497" xr:uid="{00000000-0005-0000-0000-0000A90D0000}"/>
    <cellStyle name="Плохой 7" xfId="3498" xr:uid="{00000000-0005-0000-0000-0000AA0D0000}"/>
    <cellStyle name="Плохой 7 2" xfId="3499" xr:uid="{00000000-0005-0000-0000-0000AB0D0000}"/>
    <cellStyle name="Плохой 8" xfId="3500" xr:uid="{00000000-0005-0000-0000-0000AC0D0000}"/>
    <cellStyle name="Плохой 8 2" xfId="3501" xr:uid="{00000000-0005-0000-0000-0000AD0D0000}"/>
    <cellStyle name="Плохой 9" xfId="3502" xr:uid="{00000000-0005-0000-0000-0000AE0D0000}"/>
    <cellStyle name="Плохой 9 2" xfId="3503" xr:uid="{00000000-0005-0000-0000-0000AF0D0000}"/>
    <cellStyle name="Пояснение 10" xfId="3505" xr:uid="{00000000-0005-0000-0000-0000B00D0000}"/>
    <cellStyle name="Пояснение 10 2" xfId="3506" xr:uid="{00000000-0005-0000-0000-0000B10D0000}"/>
    <cellStyle name="Пояснение 11" xfId="3507" xr:uid="{00000000-0005-0000-0000-0000B20D0000}"/>
    <cellStyle name="Пояснение 11 2" xfId="3508" xr:uid="{00000000-0005-0000-0000-0000B30D0000}"/>
    <cellStyle name="Пояснение 12" xfId="3509" xr:uid="{00000000-0005-0000-0000-0000B40D0000}"/>
    <cellStyle name="Пояснение 12 2" xfId="3510" xr:uid="{00000000-0005-0000-0000-0000B50D0000}"/>
    <cellStyle name="Пояснение 13" xfId="3511" xr:uid="{00000000-0005-0000-0000-0000B60D0000}"/>
    <cellStyle name="Пояснение 13 2" xfId="3512" xr:uid="{00000000-0005-0000-0000-0000B70D0000}"/>
    <cellStyle name="Пояснение 14" xfId="3513" xr:uid="{00000000-0005-0000-0000-0000B80D0000}"/>
    <cellStyle name="Пояснение 14 2" xfId="3514" xr:uid="{00000000-0005-0000-0000-0000B90D0000}"/>
    <cellStyle name="Пояснение 15" xfId="3515" xr:uid="{00000000-0005-0000-0000-0000BA0D0000}"/>
    <cellStyle name="Пояснение 15 2" xfId="3516" xr:uid="{00000000-0005-0000-0000-0000BB0D0000}"/>
    <cellStyle name="Пояснение 16" xfId="3517" xr:uid="{00000000-0005-0000-0000-0000BC0D0000}"/>
    <cellStyle name="Пояснение 16 2" xfId="3518" xr:uid="{00000000-0005-0000-0000-0000BD0D0000}"/>
    <cellStyle name="Пояснение 17" xfId="3519" xr:uid="{00000000-0005-0000-0000-0000BE0D0000}"/>
    <cellStyle name="Пояснение 17 2" xfId="3520" xr:uid="{00000000-0005-0000-0000-0000BF0D0000}"/>
    <cellStyle name="Пояснение 18" xfId="3521" xr:uid="{00000000-0005-0000-0000-0000C00D0000}"/>
    <cellStyle name="Пояснение 18 2" xfId="3522" xr:uid="{00000000-0005-0000-0000-0000C10D0000}"/>
    <cellStyle name="Пояснение 19" xfId="3523" xr:uid="{00000000-0005-0000-0000-0000C20D0000}"/>
    <cellStyle name="Пояснение 19 2" xfId="3524" xr:uid="{00000000-0005-0000-0000-0000C30D0000}"/>
    <cellStyle name="Пояснение 2" xfId="3525" xr:uid="{00000000-0005-0000-0000-0000C40D0000}"/>
    <cellStyle name="Пояснение 2 2" xfId="3526" xr:uid="{00000000-0005-0000-0000-0000C50D0000}"/>
    <cellStyle name="Пояснение 20" xfId="3527" xr:uid="{00000000-0005-0000-0000-0000C60D0000}"/>
    <cellStyle name="Пояснение 20 2" xfId="3528" xr:uid="{00000000-0005-0000-0000-0000C70D0000}"/>
    <cellStyle name="Пояснение 21" xfId="3529" xr:uid="{00000000-0005-0000-0000-0000C80D0000}"/>
    <cellStyle name="Пояснение 21 2" xfId="3530" xr:uid="{00000000-0005-0000-0000-0000C90D0000}"/>
    <cellStyle name="Пояснение 22" xfId="3531" xr:uid="{00000000-0005-0000-0000-0000CA0D0000}"/>
    <cellStyle name="Пояснение 22 2" xfId="3532" xr:uid="{00000000-0005-0000-0000-0000CB0D0000}"/>
    <cellStyle name="Пояснение 23" xfId="3533" xr:uid="{00000000-0005-0000-0000-0000CC0D0000}"/>
    <cellStyle name="Пояснение 23 2" xfId="3534" xr:uid="{00000000-0005-0000-0000-0000CD0D0000}"/>
    <cellStyle name="Пояснение 24" xfId="3535" xr:uid="{00000000-0005-0000-0000-0000CE0D0000}"/>
    <cellStyle name="Пояснение 24 2" xfId="3536" xr:uid="{00000000-0005-0000-0000-0000CF0D0000}"/>
    <cellStyle name="Пояснение 25" xfId="3537" xr:uid="{00000000-0005-0000-0000-0000D00D0000}"/>
    <cellStyle name="Пояснение 25 2" xfId="3538" xr:uid="{00000000-0005-0000-0000-0000D10D0000}"/>
    <cellStyle name="Пояснение 26" xfId="3539" xr:uid="{00000000-0005-0000-0000-0000D20D0000}"/>
    <cellStyle name="Пояснение 26 2" xfId="3540" xr:uid="{00000000-0005-0000-0000-0000D30D0000}"/>
    <cellStyle name="Пояснение 27" xfId="3541" xr:uid="{00000000-0005-0000-0000-0000D40D0000}"/>
    <cellStyle name="Пояснение 27 2" xfId="3542" xr:uid="{00000000-0005-0000-0000-0000D50D0000}"/>
    <cellStyle name="Пояснение 28" xfId="3543" xr:uid="{00000000-0005-0000-0000-0000D60D0000}"/>
    <cellStyle name="Пояснение 28 2" xfId="3544" xr:uid="{00000000-0005-0000-0000-0000D70D0000}"/>
    <cellStyle name="Пояснение 29" xfId="3545" xr:uid="{00000000-0005-0000-0000-0000D80D0000}"/>
    <cellStyle name="Пояснение 29 2" xfId="3546" xr:uid="{00000000-0005-0000-0000-0000D90D0000}"/>
    <cellStyle name="Пояснение 3" xfId="3547" xr:uid="{00000000-0005-0000-0000-0000DA0D0000}"/>
    <cellStyle name="Пояснение 3 2" xfId="3548" xr:uid="{00000000-0005-0000-0000-0000DB0D0000}"/>
    <cellStyle name="Пояснение 30" xfId="3549" xr:uid="{00000000-0005-0000-0000-0000DC0D0000}"/>
    <cellStyle name="Пояснение 30 2" xfId="3550" xr:uid="{00000000-0005-0000-0000-0000DD0D0000}"/>
    <cellStyle name="Пояснение 31" xfId="3551" xr:uid="{00000000-0005-0000-0000-0000DE0D0000}"/>
    <cellStyle name="Пояснение 31 2" xfId="3552" xr:uid="{00000000-0005-0000-0000-0000DF0D0000}"/>
    <cellStyle name="Пояснение 32" xfId="3553" xr:uid="{00000000-0005-0000-0000-0000E00D0000}"/>
    <cellStyle name="Пояснение 32 2" xfId="3554" xr:uid="{00000000-0005-0000-0000-0000E10D0000}"/>
    <cellStyle name="Пояснение 33" xfId="3555" xr:uid="{00000000-0005-0000-0000-0000E20D0000}"/>
    <cellStyle name="Пояснение 33 2" xfId="3556" xr:uid="{00000000-0005-0000-0000-0000E30D0000}"/>
    <cellStyle name="Пояснение 34" xfId="3557" xr:uid="{00000000-0005-0000-0000-0000E40D0000}"/>
    <cellStyle name="Пояснение 34 2" xfId="3558" xr:uid="{00000000-0005-0000-0000-0000E50D0000}"/>
    <cellStyle name="Пояснение 35" xfId="3559" xr:uid="{00000000-0005-0000-0000-0000E60D0000}"/>
    <cellStyle name="Пояснение 35 2" xfId="3560" xr:uid="{00000000-0005-0000-0000-0000E70D0000}"/>
    <cellStyle name="Пояснение 36" xfId="3561" xr:uid="{00000000-0005-0000-0000-0000E80D0000}"/>
    <cellStyle name="Пояснение 36 2" xfId="3562" xr:uid="{00000000-0005-0000-0000-0000E90D0000}"/>
    <cellStyle name="Пояснение 37" xfId="3563" xr:uid="{00000000-0005-0000-0000-0000EA0D0000}"/>
    <cellStyle name="Пояснение 37 2" xfId="3564" xr:uid="{00000000-0005-0000-0000-0000EB0D0000}"/>
    <cellStyle name="Пояснение 38" xfId="3565" xr:uid="{00000000-0005-0000-0000-0000EC0D0000}"/>
    <cellStyle name="Пояснение 38 2" xfId="3566" xr:uid="{00000000-0005-0000-0000-0000ED0D0000}"/>
    <cellStyle name="Пояснение 39" xfId="3567" xr:uid="{00000000-0005-0000-0000-0000EE0D0000}"/>
    <cellStyle name="Пояснение 39 2" xfId="3568" xr:uid="{00000000-0005-0000-0000-0000EF0D0000}"/>
    <cellStyle name="Пояснение 4" xfId="3569" xr:uid="{00000000-0005-0000-0000-0000F00D0000}"/>
    <cellStyle name="Пояснение 4 2" xfId="3570" xr:uid="{00000000-0005-0000-0000-0000F10D0000}"/>
    <cellStyle name="Пояснение 40" xfId="3571" xr:uid="{00000000-0005-0000-0000-0000F20D0000}"/>
    <cellStyle name="Пояснение 40 2" xfId="3572" xr:uid="{00000000-0005-0000-0000-0000F30D0000}"/>
    <cellStyle name="Пояснение 41" xfId="3573" xr:uid="{00000000-0005-0000-0000-0000F40D0000}"/>
    <cellStyle name="Пояснение 41 2" xfId="3574" xr:uid="{00000000-0005-0000-0000-0000F50D0000}"/>
    <cellStyle name="Пояснение 42" xfId="3575" xr:uid="{00000000-0005-0000-0000-0000F60D0000}"/>
    <cellStyle name="Пояснение 42 2" xfId="3576" xr:uid="{00000000-0005-0000-0000-0000F70D0000}"/>
    <cellStyle name="Пояснение 43" xfId="3577" xr:uid="{00000000-0005-0000-0000-0000F80D0000}"/>
    <cellStyle name="Пояснение 43 2" xfId="3578" xr:uid="{00000000-0005-0000-0000-0000F90D0000}"/>
    <cellStyle name="Пояснение 44" xfId="3579" xr:uid="{00000000-0005-0000-0000-0000FA0D0000}"/>
    <cellStyle name="Пояснение 44 2" xfId="3580" xr:uid="{00000000-0005-0000-0000-0000FB0D0000}"/>
    <cellStyle name="Пояснение 45" xfId="3581" xr:uid="{00000000-0005-0000-0000-0000FC0D0000}"/>
    <cellStyle name="Пояснение 45 2" xfId="3582" xr:uid="{00000000-0005-0000-0000-0000FD0D0000}"/>
    <cellStyle name="Пояснение 46" xfId="3583" xr:uid="{00000000-0005-0000-0000-0000FE0D0000}"/>
    <cellStyle name="Пояснение 46 2" xfId="3584" xr:uid="{00000000-0005-0000-0000-0000FF0D0000}"/>
    <cellStyle name="Пояснение 47" xfId="3585" xr:uid="{00000000-0005-0000-0000-0000000E0000}"/>
    <cellStyle name="Пояснение 47 2" xfId="3586" xr:uid="{00000000-0005-0000-0000-0000010E0000}"/>
    <cellStyle name="Пояснение 48" xfId="3587" xr:uid="{00000000-0005-0000-0000-0000020E0000}"/>
    <cellStyle name="Пояснение 48 2" xfId="3588" xr:uid="{00000000-0005-0000-0000-0000030E0000}"/>
    <cellStyle name="Пояснение 49" xfId="3504" xr:uid="{00000000-0005-0000-0000-0000040E0000}"/>
    <cellStyle name="Пояснение 5" xfId="3589" xr:uid="{00000000-0005-0000-0000-0000050E0000}"/>
    <cellStyle name="Пояснение 5 2" xfId="3590" xr:uid="{00000000-0005-0000-0000-0000060E0000}"/>
    <cellStyle name="Пояснение 6" xfId="3591" xr:uid="{00000000-0005-0000-0000-0000070E0000}"/>
    <cellStyle name="Пояснение 6 2" xfId="3592" xr:uid="{00000000-0005-0000-0000-0000080E0000}"/>
    <cellStyle name="Пояснение 7" xfId="3593" xr:uid="{00000000-0005-0000-0000-0000090E0000}"/>
    <cellStyle name="Пояснение 7 2" xfId="3594" xr:uid="{00000000-0005-0000-0000-00000A0E0000}"/>
    <cellStyle name="Пояснение 8" xfId="3595" xr:uid="{00000000-0005-0000-0000-00000B0E0000}"/>
    <cellStyle name="Пояснение 8 2" xfId="3596" xr:uid="{00000000-0005-0000-0000-00000C0E0000}"/>
    <cellStyle name="Пояснение 9" xfId="3597" xr:uid="{00000000-0005-0000-0000-00000D0E0000}"/>
    <cellStyle name="Пояснение 9 2" xfId="3598" xr:uid="{00000000-0005-0000-0000-00000E0E0000}"/>
    <cellStyle name="Примечание 10" xfId="3600" xr:uid="{00000000-0005-0000-0000-00000F0E0000}"/>
    <cellStyle name="Примечание 10 2" xfId="3601" xr:uid="{00000000-0005-0000-0000-0000100E0000}"/>
    <cellStyle name="Примечание 11" xfId="3602" xr:uid="{00000000-0005-0000-0000-0000110E0000}"/>
    <cellStyle name="Примечание 11 2" xfId="3603" xr:uid="{00000000-0005-0000-0000-0000120E0000}"/>
    <cellStyle name="Примечание 12" xfId="3604" xr:uid="{00000000-0005-0000-0000-0000130E0000}"/>
    <cellStyle name="Примечание 12 2" xfId="3605" xr:uid="{00000000-0005-0000-0000-0000140E0000}"/>
    <cellStyle name="Примечание 13" xfId="3606" xr:uid="{00000000-0005-0000-0000-0000150E0000}"/>
    <cellStyle name="Примечание 13 2" xfId="3607" xr:uid="{00000000-0005-0000-0000-0000160E0000}"/>
    <cellStyle name="Примечание 14" xfId="3608" xr:uid="{00000000-0005-0000-0000-0000170E0000}"/>
    <cellStyle name="Примечание 14 2" xfId="3609" xr:uid="{00000000-0005-0000-0000-0000180E0000}"/>
    <cellStyle name="Примечание 15" xfId="3610" xr:uid="{00000000-0005-0000-0000-0000190E0000}"/>
    <cellStyle name="Примечание 15 2" xfId="3611" xr:uid="{00000000-0005-0000-0000-00001A0E0000}"/>
    <cellStyle name="Примечание 16" xfId="3612" xr:uid="{00000000-0005-0000-0000-00001B0E0000}"/>
    <cellStyle name="Примечание 16 2" xfId="3613" xr:uid="{00000000-0005-0000-0000-00001C0E0000}"/>
    <cellStyle name="Примечание 17" xfId="3614" xr:uid="{00000000-0005-0000-0000-00001D0E0000}"/>
    <cellStyle name="Примечание 17 2" xfId="3615" xr:uid="{00000000-0005-0000-0000-00001E0E0000}"/>
    <cellStyle name="Примечание 18" xfId="3616" xr:uid="{00000000-0005-0000-0000-00001F0E0000}"/>
    <cellStyle name="Примечание 18 2" xfId="3617" xr:uid="{00000000-0005-0000-0000-0000200E0000}"/>
    <cellStyle name="Примечание 19" xfId="3618" xr:uid="{00000000-0005-0000-0000-0000210E0000}"/>
    <cellStyle name="Примечание 19 2" xfId="3619" xr:uid="{00000000-0005-0000-0000-0000220E0000}"/>
    <cellStyle name="Примечание 2" xfId="3620" xr:uid="{00000000-0005-0000-0000-0000230E0000}"/>
    <cellStyle name="Примечание 2 2" xfId="3621" xr:uid="{00000000-0005-0000-0000-0000240E0000}"/>
    <cellStyle name="Примечание 20" xfId="3622" xr:uid="{00000000-0005-0000-0000-0000250E0000}"/>
    <cellStyle name="Примечание 20 2" xfId="3623" xr:uid="{00000000-0005-0000-0000-0000260E0000}"/>
    <cellStyle name="Примечание 21" xfId="3624" xr:uid="{00000000-0005-0000-0000-0000270E0000}"/>
    <cellStyle name="Примечание 21 2" xfId="3625" xr:uid="{00000000-0005-0000-0000-0000280E0000}"/>
    <cellStyle name="Примечание 22" xfId="3626" xr:uid="{00000000-0005-0000-0000-0000290E0000}"/>
    <cellStyle name="Примечание 22 2" xfId="3627" xr:uid="{00000000-0005-0000-0000-00002A0E0000}"/>
    <cellStyle name="Примечание 23" xfId="3628" xr:uid="{00000000-0005-0000-0000-00002B0E0000}"/>
    <cellStyle name="Примечание 23 2" xfId="3629" xr:uid="{00000000-0005-0000-0000-00002C0E0000}"/>
    <cellStyle name="Примечание 24" xfId="3630" xr:uid="{00000000-0005-0000-0000-00002D0E0000}"/>
    <cellStyle name="Примечание 24 2" xfId="3631" xr:uid="{00000000-0005-0000-0000-00002E0E0000}"/>
    <cellStyle name="Примечание 25" xfId="3632" xr:uid="{00000000-0005-0000-0000-00002F0E0000}"/>
    <cellStyle name="Примечание 25 2" xfId="3633" xr:uid="{00000000-0005-0000-0000-0000300E0000}"/>
    <cellStyle name="Примечание 26" xfId="3634" xr:uid="{00000000-0005-0000-0000-0000310E0000}"/>
    <cellStyle name="Примечание 26 2" xfId="3635" xr:uid="{00000000-0005-0000-0000-0000320E0000}"/>
    <cellStyle name="Примечание 27" xfId="3636" xr:uid="{00000000-0005-0000-0000-0000330E0000}"/>
    <cellStyle name="Примечание 27 2" xfId="3637" xr:uid="{00000000-0005-0000-0000-0000340E0000}"/>
    <cellStyle name="Примечание 28" xfId="3638" xr:uid="{00000000-0005-0000-0000-0000350E0000}"/>
    <cellStyle name="Примечание 28 2" xfId="3639" xr:uid="{00000000-0005-0000-0000-0000360E0000}"/>
    <cellStyle name="Примечание 29" xfId="3640" xr:uid="{00000000-0005-0000-0000-0000370E0000}"/>
    <cellStyle name="Примечание 29 2" xfId="3641" xr:uid="{00000000-0005-0000-0000-0000380E0000}"/>
    <cellStyle name="Примечание 3" xfId="3642" xr:uid="{00000000-0005-0000-0000-0000390E0000}"/>
    <cellStyle name="Примечание 3 2" xfId="3643" xr:uid="{00000000-0005-0000-0000-00003A0E0000}"/>
    <cellStyle name="Примечание 30" xfId="3644" xr:uid="{00000000-0005-0000-0000-00003B0E0000}"/>
    <cellStyle name="Примечание 30 2" xfId="3645" xr:uid="{00000000-0005-0000-0000-00003C0E0000}"/>
    <cellStyle name="Примечание 31" xfId="3646" xr:uid="{00000000-0005-0000-0000-00003D0E0000}"/>
    <cellStyle name="Примечание 31 2" xfId="3647" xr:uid="{00000000-0005-0000-0000-00003E0E0000}"/>
    <cellStyle name="Примечание 32" xfId="3648" xr:uid="{00000000-0005-0000-0000-00003F0E0000}"/>
    <cellStyle name="Примечание 32 2" xfId="3649" xr:uid="{00000000-0005-0000-0000-0000400E0000}"/>
    <cellStyle name="Примечание 33" xfId="3650" xr:uid="{00000000-0005-0000-0000-0000410E0000}"/>
    <cellStyle name="Примечание 33 2" xfId="3651" xr:uid="{00000000-0005-0000-0000-0000420E0000}"/>
    <cellStyle name="Примечание 34" xfId="3652" xr:uid="{00000000-0005-0000-0000-0000430E0000}"/>
    <cellStyle name="Примечание 34 2" xfId="3653" xr:uid="{00000000-0005-0000-0000-0000440E0000}"/>
    <cellStyle name="Примечание 35" xfId="3654" xr:uid="{00000000-0005-0000-0000-0000450E0000}"/>
    <cellStyle name="Примечание 35 2" xfId="3655" xr:uid="{00000000-0005-0000-0000-0000460E0000}"/>
    <cellStyle name="Примечание 36" xfId="3656" xr:uid="{00000000-0005-0000-0000-0000470E0000}"/>
    <cellStyle name="Примечание 36 2" xfId="3657" xr:uid="{00000000-0005-0000-0000-0000480E0000}"/>
    <cellStyle name="Примечание 37" xfId="3658" xr:uid="{00000000-0005-0000-0000-0000490E0000}"/>
    <cellStyle name="Примечание 37 2" xfId="3659" xr:uid="{00000000-0005-0000-0000-00004A0E0000}"/>
    <cellStyle name="Примечание 38" xfId="3660" xr:uid="{00000000-0005-0000-0000-00004B0E0000}"/>
    <cellStyle name="Примечание 38 2" xfId="3661" xr:uid="{00000000-0005-0000-0000-00004C0E0000}"/>
    <cellStyle name="Примечание 39" xfId="3662" xr:uid="{00000000-0005-0000-0000-00004D0E0000}"/>
    <cellStyle name="Примечание 39 2" xfId="3663" xr:uid="{00000000-0005-0000-0000-00004E0E0000}"/>
    <cellStyle name="Примечание 4" xfId="3664" xr:uid="{00000000-0005-0000-0000-00004F0E0000}"/>
    <cellStyle name="Примечание 4 2" xfId="3665" xr:uid="{00000000-0005-0000-0000-0000500E0000}"/>
    <cellStyle name="Примечание 40" xfId="3666" xr:uid="{00000000-0005-0000-0000-0000510E0000}"/>
    <cellStyle name="Примечание 40 2" xfId="3667" xr:uid="{00000000-0005-0000-0000-0000520E0000}"/>
    <cellStyle name="Примечание 41" xfId="3668" xr:uid="{00000000-0005-0000-0000-0000530E0000}"/>
    <cellStyle name="Примечание 41 2" xfId="3669" xr:uid="{00000000-0005-0000-0000-0000540E0000}"/>
    <cellStyle name="Примечание 42" xfId="3670" xr:uid="{00000000-0005-0000-0000-0000550E0000}"/>
    <cellStyle name="Примечание 42 2" xfId="3671" xr:uid="{00000000-0005-0000-0000-0000560E0000}"/>
    <cellStyle name="Примечание 43" xfId="3672" xr:uid="{00000000-0005-0000-0000-0000570E0000}"/>
    <cellStyle name="Примечание 43 2" xfId="3673" xr:uid="{00000000-0005-0000-0000-0000580E0000}"/>
    <cellStyle name="Примечание 44" xfId="3674" xr:uid="{00000000-0005-0000-0000-0000590E0000}"/>
    <cellStyle name="Примечание 44 2" xfId="3675" xr:uid="{00000000-0005-0000-0000-00005A0E0000}"/>
    <cellStyle name="Примечание 45" xfId="3676" xr:uid="{00000000-0005-0000-0000-00005B0E0000}"/>
    <cellStyle name="Примечание 45 2" xfId="3677" xr:uid="{00000000-0005-0000-0000-00005C0E0000}"/>
    <cellStyle name="Примечание 46" xfId="3678" xr:uid="{00000000-0005-0000-0000-00005D0E0000}"/>
    <cellStyle name="Примечание 46 2" xfId="3679" xr:uid="{00000000-0005-0000-0000-00005E0E0000}"/>
    <cellStyle name="Примечание 47" xfId="3680" xr:uid="{00000000-0005-0000-0000-00005F0E0000}"/>
    <cellStyle name="Примечание 47 2" xfId="3681" xr:uid="{00000000-0005-0000-0000-0000600E0000}"/>
    <cellStyle name="Примечание 48" xfId="3682" xr:uid="{00000000-0005-0000-0000-0000610E0000}"/>
    <cellStyle name="Примечание 48 2" xfId="3683" xr:uid="{00000000-0005-0000-0000-0000620E0000}"/>
    <cellStyle name="Примечание 49" xfId="3599" xr:uid="{00000000-0005-0000-0000-0000630E0000}"/>
    <cellStyle name="Примечание 5" xfId="3684" xr:uid="{00000000-0005-0000-0000-0000640E0000}"/>
    <cellStyle name="Примечание 5 2" xfId="3685" xr:uid="{00000000-0005-0000-0000-0000650E0000}"/>
    <cellStyle name="Примечание 6" xfId="3686" xr:uid="{00000000-0005-0000-0000-0000660E0000}"/>
    <cellStyle name="Примечание 6 2" xfId="3687" xr:uid="{00000000-0005-0000-0000-0000670E0000}"/>
    <cellStyle name="Примечание 7" xfId="3688" xr:uid="{00000000-0005-0000-0000-0000680E0000}"/>
    <cellStyle name="Примечание 7 2" xfId="3689" xr:uid="{00000000-0005-0000-0000-0000690E0000}"/>
    <cellStyle name="Примечание 8" xfId="3690" xr:uid="{00000000-0005-0000-0000-00006A0E0000}"/>
    <cellStyle name="Примечание 8 2" xfId="3691" xr:uid="{00000000-0005-0000-0000-00006B0E0000}"/>
    <cellStyle name="Примечание 9" xfId="3692" xr:uid="{00000000-0005-0000-0000-00006C0E0000}"/>
    <cellStyle name="Примечание 9 2" xfId="3693" xr:uid="{00000000-0005-0000-0000-00006D0E0000}"/>
    <cellStyle name="Процентный" xfId="4" builtinId="5"/>
    <cellStyle name="Связанная ячейка 10" xfId="3695" xr:uid="{00000000-0005-0000-0000-00006F0E0000}"/>
    <cellStyle name="Связанная ячейка 10 2" xfId="3696" xr:uid="{00000000-0005-0000-0000-0000700E0000}"/>
    <cellStyle name="Связанная ячейка 11" xfId="3697" xr:uid="{00000000-0005-0000-0000-0000710E0000}"/>
    <cellStyle name="Связанная ячейка 11 2" xfId="3698" xr:uid="{00000000-0005-0000-0000-0000720E0000}"/>
    <cellStyle name="Связанная ячейка 12" xfId="3699" xr:uid="{00000000-0005-0000-0000-0000730E0000}"/>
    <cellStyle name="Связанная ячейка 12 2" xfId="3700" xr:uid="{00000000-0005-0000-0000-0000740E0000}"/>
    <cellStyle name="Связанная ячейка 13" xfId="3701" xr:uid="{00000000-0005-0000-0000-0000750E0000}"/>
    <cellStyle name="Связанная ячейка 13 2" xfId="3702" xr:uid="{00000000-0005-0000-0000-0000760E0000}"/>
    <cellStyle name="Связанная ячейка 14" xfId="3703" xr:uid="{00000000-0005-0000-0000-0000770E0000}"/>
    <cellStyle name="Связанная ячейка 14 2" xfId="3704" xr:uid="{00000000-0005-0000-0000-0000780E0000}"/>
    <cellStyle name="Связанная ячейка 15" xfId="3705" xr:uid="{00000000-0005-0000-0000-0000790E0000}"/>
    <cellStyle name="Связанная ячейка 15 2" xfId="3706" xr:uid="{00000000-0005-0000-0000-00007A0E0000}"/>
    <cellStyle name="Связанная ячейка 16" xfId="3707" xr:uid="{00000000-0005-0000-0000-00007B0E0000}"/>
    <cellStyle name="Связанная ячейка 16 2" xfId="3708" xr:uid="{00000000-0005-0000-0000-00007C0E0000}"/>
    <cellStyle name="Связанная ячейка 17" xfId="3709" xr:uid="{00000000-0005-0000-0000-00007D0E0000}"/>
    <cellStyle name="Связанная ячейка 17 2" xfId="3710" xr:uid="{00000000-0005-0000-0000-00007E0E0000}"/>
    <cellStyle name="Связанная ячейка 18" xfId="3711" xr:uid="{00000000-0005-0000-0000-00007F0E0000}"/>
    <cellStyle name="Связанная ячейка 18 2" xfId="3712" xr:uid="{00000000-0005-0000-0000-0000800E0000}"/>
    <cellStyle name="Связанная ячейка 19" xfId="3713" xr:uid="{00000000-0005-0000-0000-0000810E0000}"/>
    <cellStyle name="Связанная ячейка 19 2" xfId="3714" xr:uid="{00000000-0005-0000-0000-0000820E0000}"/>
    <cellStyle name="Связанная ячейка 2" xfId="3715" xr:uid="{00000000-0005-0000-0000-0000830E0000}"/>
    <cellStyle name="Связанная ячейка 2 2" xfId="3716" xr:uid="{00000000-0005-0000-0000-0000840E0000}"/>
    <cellStyle name="Связанная ячейка 20" xfId="3717" xr:uid="{00000000-0005-0000-0000-0000850E0000}"/>
    <cellStyle name="Связанная ячейка 20 2" xfId="3718" xr:uid="{00000000-0005-0000-0000-0000860E0000}"/>
    <cellStyle name="Связанная ячейка 21" xfId="3719" xr:uid="{00000000-0005-0000-0000-0000870E0000}"/>
    <cellStyle name="Связанная ячейка 21 2" xfId="3720" xr:uid="{00000000-0005-0000-0000-0000880E0000}"/>
    <cellStyle name="Связанная ячейка 22" xfId="3721" xr:uid="{00000000-0005-0000-0000-0000890E0000}"/>
    <cellStyle name="Связанная ячейка 22 2" xfId="3722" xr:uid="{00000000-0005-0000-0000-00008A0E0000}"/>
    <cellStyle name="Связанная ячейка 23" xfId="3723" xr:uid="{00000000-0005-0000-0000-00008B0E0000}"/>
    <cellStyle name="Связанная ячейка 23 2" xfId="3724" xr:uid="{00000000-0005-0000-0000-00008C0E0000}"/>
    <cellStyle name="Связанная ячейка 24" xfId="3725" xr:uid="{00000000-0005-0000-0000-00008D0E0000}"/>
    <cellStyle name="Связанная ячейка 24 2" xfId="3726" xr:uid="{00000000-0005-0000-0000-00008E0E0000}"/>
    <cellStyle name="Связанная ячейка 25" xfId="3727" xr:uid="{00000000-0005-0000-0000-00008F0E0000}"/>
    <cellStyle name="Связанная ячейка 25 2" xfId="3728" xr:uid="{00000000-0005-0000-0000-0000900E0000}"/>
    <cellStyle name="Связанная ячейка 26" xfId="3729" xr:uid="{00000000-0005-0000-0000-0000910E0000}"/>
    <cellStyle name="Связанная ячейка 26 2" xfId="3730" xr:uid="{00000000-0005-0000-0000-0000920E0000}"/>
    <cellStyle name="Связанная ячейка 27" xfId="3731" xr:uid="{00000000-0005-0000-0000-0000930E0000}"/>
    <cellStyle name="Связанная ячейка 27 2" xfId="3732" xr:uid="{00000000-0005-0000-0000-0000940E0000}"/>
    <cellStyle name="Связанная ячейка 28" xfId="3733" xr:uid="{00000000-0005-0000-0000-0000950E0000}"/>
    <cellStyle name="Связанная ячейка 28 2" xfId="3734" xr:uid="{00000000-0005-0000-0000-0000960E0000}"/>
    <cellStyle name="Связанная ячейка 29" xfId="3735" xr:uid="{00000000-0005-0000-0000-0000970E0000}"/>
    <cellStyle name="Связанная ячейка 29 2" xfId="3736" xr:uid="{00000000-0005-0000-0000-0000980E0000}"/>
    <cellStyle name="Связанная ячейка 3" xfId="3737" xr:uid="{00000000-0005-0000-0000-0000990E0000}"/>
    <cellStyle name="Связанная ячейка 3 2" xfId="3738" xr:uid="{00000000-0005-0000-0000-00009A0E0000}"/>
    <cellStyle name="Связанная ячейка 30" xfId="3739" xr:uid="{00000000-0005-0000-0000-00009B0E0000}"/>
    <cellStyle name="Связанная ячейка 30 2" xfId="3740" xr:uid="{00000000-0005-0000-0000-00009C0E0000}"/>
    <cellStyle name="Связанная ячейка 31" xfId="3741" xr:uid="{00000000-0005-0000-0000-00009D0E0000}"/>
    <cellStyle name="Связанная ячейка 31 2" xfId="3742" xr:uid="{00000000-0005-0000-0000-00009E0E0000}"/>
    <cellStyle name="Связанная ячейка 32" xfId="3743" xr:uid="{00000000-0005-0000-0000-00009F0E0000}"/>
    <cellStyle name="Связанная ячейка 32 2" xfId="3744" xr:uid="{00000000-0005-0000-0000-0000A00E0000}"/>
    <cellStyle name="Связанная ячейка 33" xfId="3745" xr:uid="{00000000-0005-0000-0000-0000A10E0000}"/>
    <cellStyle name="Связанная ячейка 33 2" xfId="3746" xr:uid="{00000000-0005-0000-0000-0000A20E0000}"/>
    <cellStyle name="Связанная ячейка 34" xfId="3747" xr:uid="{00000000-0005-0000-0000-0000A30E0000}"/>
    <cellStyle name="Связанная ячейка 34 2" xfId="3748" xr:uid="{00000000-0005-0000-0000-0000A40E0000}"/>
    <cellStyle name="Связанная ячейка 35" xfId="3749" xr:uid="{00000000-0005-0000-0000-0000A50E0000}"/>
    <cellStyle name="Связанная ячейка 35 2" xfId="3750" xr:uid="{00000000-0005-0000-0000-0000A60E0000}"/>
    <cellStyle name="Связанная ячейка 36" xfId="3751" xr:uid="{00000000-0005-0000-0000-0000A70E0000}"/>
    <cellStyle name="Связанная ячейка 36 2" xfId="3752" xr:uid="{00000000-0005-0000-0000-0000A80E0000}"/>
    <cellStyle name="Связанная ячейка 37" xfId="3753" xr:uid="{00000000-0005-0000-0000-0000A90E0000}"/>
    <cellStyle name="Связанная ячейка 37 2" xfId="3754" xr:uid="{00000000-0005-0000-0000-0000AA0E0000}"/>
    <cellStyle name="Связанная ячейка 38" xfId="3755" xr:uid="{00000000-0005-0000-0000-0000AB0E0000}"/>
    <cellStyle name="Связанная ячейка 38 2" xfId="3756" xr:uid="{00000000-0005-0000-0000-0000AC0E0000}"/>
    <cellStyle name="Связанная ячейка 39" xfId="3757" xr:uid="{00000000-0005-0000-0000-0000AD0E0000}"/>
    <cellStyle name="Связанная ячейка 39 2" xfId="3758" xr:uid="{00000000-0005-0000-0000-0000AE0E0000}"/>
    <cellStyle name="Связанная ячейка 4" xfId="3759" xr:uid="{00000000-0005-0000-0000-0000AF0E0000}"/>
    <cellStyle name="Связанная ячейка 4 2" xfId="3760" xr:uid="{00000000-0005-0000-0000-0000B00E0000}"/>
    <cellStyle name="Связанная ячейка 40" xfId="3761" xr:uid="{00000000-0005-0000-0000-0000B10E0000}"/>
    <cellStyle name="Связанная ячейка 40 2" xfId="3762" xr:uid="{00000000-0005-0000-0000-0000B20E0000}"/>
    <cellStyle name="Связанная ячейка 41" xfId="3763" xr:uid="{00000000-0005-0000-0000-0000B30E0000}"/>
    <cellStyle name="Связанная ячейка 41 2" xfId="3764" xr:uid="{00000000-0005-0000-0000-0000B40E0000}"/>
    <cellStyle name="Связанная ячейка 42" xfId="3765" xr:uid="{00000000-0005-0000-0000-0000B50E0000}"/>
    <cellStyle name="Связанная ячейка 42 2" xfId="3766" xr:uid="{00000000-0005-0000-0000-0000B60E0000}"/>
    <cellStyle name="Связанная ячейка 43" xfId="3767" xr:uid="{00000000-0005-0000-0000-0000B70E0000}"/>
    <cellStyle name="Связанная ячейка 43 2" xfId="3768" xr:uid="{00000000-0005-0000-0000-0000B80E0000}"/>
    <cellStyle name="Связанная ячейка 44" xfId="3769" xr:uid="{00000000-0005-0000-0000-0000B90E0000}"/>
    <cellStyle name="Связанная ячейка 44 2" xfId="3770" xr:uid="{00000000-0005-0000-0000-0000BA0E0000}"/>
    <cellStyle name="Связанная ячейка 45" xfId="3771" xr:uid="{00000000-0005-0000-0000-0000BB0E0000}"/>
    <cellStyle name="Связанная ячейка 45 2" xfId="3772" xr:uid="{00000000-0005-0000-0000-0000BC0E0000}"/>
    <cellStyle name="Связанная ячейка 46" xfId="3773" xr:uid="{00000000-0005-0000-0000-0000BD0E0000}"/>
    <cellStyle name="Связанная ячейка 46 2" xfId="3774" xr:uid="{00000000-0005-0000-0000-0000BE0E0000}"/>
    <cellStyle name="Связанная ячейка 47" xfId="3775" xr:uid="{00000000-0005-0000-0000-0000BF0E0000}"/>
    <cellStyle name="Связанная ячейка 47 2" xfId="3776" xr:uid="{00000000-0005-0000-0000-0000C00E0000}"/>
    <cellStyle name="Связанная ячейка 48" xfId="3777" xr:uid="{00000000-0005-0000-0000-0000C10E0000}"/>
    <cellStyle name="Связанная ячейка 48 2" xfId="3778" xr:uid="{00000000-0005-0000-0000-0000C20E0000}"/>
    <cellStyle name="Связанная ячейка 49" xfId="3694" xr:uid="{00000000-0005-0000-0000-0000C30E0000}"/>
    <cellStyle name="Связанная ячейка 5" xfId="3779" xr:uid="{00000000-0005-0000-0000-0000C40E0000}"/>
    <cellStyle name="Связанная ячейка 5 2" xfId="3780" xr:uid="{00000000-0005-0000-0000-0000C50E0000}"/>
    <cellStyle name="Связанная ячейка 6" xfId="3781" xr:uid="{00000000-0005-0000-0000-0000C60E0000}"/>
    <cellStyle name="Связанная ячейка 6 2" xfId="3782" xr:uid="{00000000-0005-0000-0000-0000C70E0000}"/>
    <cellStyle name="Связанная ячейка 7" xfId="3783" xr:uid="{00000000-0005-0000-0000-0000C80E0000}"/>
    <cellStyle name="Связанная ячейка 7 2" xfId="3784" xr:uid="{00000000-0005-0000-0000-0000C90E0000}"/>
    <cellStyle name="Связанная ячейка 8" xfId="3785" xr:uid="{00000000-0005-0000-0000-0000CA0E0000}"/>
    <cellStyle name="Связанная ячейка 8 2" xfId="3786" xr:uid="{00000000-0005-0000-0000-0000CB0E0000}"/>
    <cellStyle name="Связанная ячейка 9" xfId="3787" xr:uid="{00000000-0005-0000-0000-0000CC0E0000}"/>
    <cellStyle name="Связанная ячейка 9 2" xfId="3788" xr:uid="{00000000-0005-0000-0000-0000CD0E0000}"/>
    <cellStyle name="Текст предупреждения 10" xfId="3790" xr:uid="{00000000-0005-0000-0000-0000CE0E0000}"/>
    <cellStyle name="Текст предупреждения 10 2" xfId="3791" xr:uid="{00000000-0005-0000-0000-0000CF0E0000}"/>
    <cellStyle name="Текст предупреждения 11" xfId="3792" xr:uid="{00000000-0005-0000-0000-0000D00E0000}"/>
    <cellStyle name="Текст предупреждения 11 2" xfId="3793" xr:uid="{00000000-0005-0000-0000-0000D10E0000}"/>
    <cellStyle name="Текст предупреждения 12" xfId="3794" xr:uid="{00000000-0005-0000-0000-0000D20E0000}"/>
    <cellStyle name="Текст предупреждения 12 2" xfId="3795" xr:uid="{00000000-0005-0000-0000-0000D30E0000}"/>
    <cellStyle name="Текст предупреждения 13" xfId="3796" xr:uid="{00000000-0005-0000-0000-0000D40E0000}"/>
    <cellStyle name="Текст предупреждения 13 2" xfId="3797" xr:uid="{00000000-0005-0000-0000-0000D50E0000}"/>
    <cellStyle name="Текст предупреждения 14" xfId="3798" xr:uid="{00000000-0005-0000-0000-0000D60E0000}"/>
    <cellStyle name="Текст предупреждения 14 2" xfId="3799" xr:uid="{00000000-0005-0000-0000-0000D70E0000}"/>
    <cellStyle name="Текст предупреждения 15" xfId="3800" xr:uid="{00000000-0005-0000-0000-0000D80E0000}"/>
    <cellStyle name="Текст предупреждения 15 2" xfId="3801" xr:uid="{00000000-0005-0000-0000-0000D90E0000}"/>
    <cellStyle name="Текст предупреждения 16" xfId="3802" xr:uid="{00000000-0005-0000-0000-0000DA0E0000}"/>
    <cellStyle name="Текст предупреждения 16 2" xfId="3803" xr:uid="{00000000-0005-0000-0000-0000DB0E0000}"/>
    <cellStyle name="Текст предупреждения 17" xfId="3804" xr:uid="{00000000-0005-0000-0000-0000DC0E0000}"/>
    <cellStyle name="Текст предупреждения 17 2" xfId="3805" xr:uid="{00000000-0005-0000-0000-0000DD0E0000}"/>
    <cellStyle name="Текст предупреждения 18" xfId="3806" xr:uid="{00000000-0005-0000-0000-0000DE0E0000}"/>
    <cellStyle name="Текст предупреждения 18 2" xfId="3807" xr:uid="{00000000-0005-0000-0000-0000DF0E0000}"/>
    <cellStyle name="Текст предупреждения 19" xfId="3808" xr:uid="{00000000-0005-0000-0000-0000E00E0000}"/>
    <cellStyle name="Текст предупреждения 19 2" xfId="3809" xr:uid="{00000000-0005-0000-0000-0000E10E0000}"/>
    <cellStyle name="Текст предупреждения 2" xfId="3810" xr:uid="{00000000-0005-0000-0000-0000E20E0000}"/>
    <cellStyle name="Текст предупреждения 2 2" xfId="3811" xr:uid="{00000000-0005-0000-0000-0000E30E0000}"/>
    <cellStyle name="Текст предупреждения 20" xfId="3812" xr:uid="{00000000-0005-0000-0000-0000E40E0000}"/>
    <cellStyle name="Текст предупреждения 20 2" xfId="3813" xr:uid="{00000000-0005-0000-0000-0000E50E0000}"/>
    <cellStyle name="Текст предупреждения 21" xfId="3814" xr:uid="{00000000-0005-0000-0000-0000E60E0000}"/>
    <cellStyle name="Текст предупреждения 21 2" xfId="3815" xr:uid="{00000000-0005-0000-0000-0000E70E0000}"/>
    <cellStyle name="Текст предупреждения 22" xfId="3816" xr:uid="{00000000-0005-0000-0000-0000E80E0000}"/>
    <cellStyle name="Текст предупреждения 22 2" xfId="3817" xr:uid="{00000000-0005-0000-0000-0000E90E0000}"/>
    <cellStyle name="Текст предупреждения 23" xfId="3818" xr:uid="{00000000-0005-0000-0000-0000EA0E0000}"/>
    <cellStyle name="Текст предупреждения 23 2" xfId="3819" xr:uid="{00000000-0005-0000-0000-0000EB0E0000}"/>
    <cellStyle name="Текст предупреждения 24" xfId="3820" xr:uid="{00000000-0005-0000-0000-0000EC0E0000}"/>
    <cellStyle name="Текст предупреждения 24 2" xfId="3821" xr:uid="{00000000-0005-0000-0000-0000ED0E0000}"/>
    <cellStyle name="Текст предупреждения 25" xfId="3822" xr:uid="{00000000-0005-0000-0000-0000EE0E0000}"/>
    <cellStyle name="Текст предупреждения 25 2" xfId="3823" xr:uid="{00000000-0005-0000-0000-0000EF0E0000}"/>
    <cellStyle name="Текст предупреждения 26" xfId="3824" xr:uid="{00000000-0005-0000-0000-0000F00E0000}"/>
    <cellStyle name="Текст предупреждения 26 2" xfId="3825" xr:uid="{00000000-0005-0000-0000-0000F10E0000}"/>
    <cellStyle name="Текст предупреждения 27" xfId="3826" xr:uid="{00000000-0005-0000-0000-0000F20E0000}"/>
    <cellStyle name="Текст предупреждения 27 2" xfId="3827" xr:uid="{00000000-0005-0000-0000-0000F30E0000}"/>
    <cellStyle name="Текст предупреждения 28" xfId="3828" xr:uid="{00000000-0005-0000-0000-0000F40E0000}"/>
    <cellStyle name="Текст предупреждения 28 2" xfId="3829" xr:uid="{00000000-0005-0000-0000-0000F50E0000}"/>
    <cellStyle name="Текст предупреждения 29" xfId="3830" xr:uid="{00000000-0005-0000-0000-0000F60E0000}"/>
    <cellStyle name="Текст предупреждения 29 2" xfId="3831" xr:uid="{00000000-0005-0000-0000-0000F70E0000}"/>
    <cellStyle name="Текст предупреждения 3" xfId="3832" xr:uid="{00000000-0005-0000-0000-0000F80E0000}"/>
    <cellStyle name="Текст предупреждения 3 2" xfId="3833" xr:uid="{00000000-0005-0000-0000-0000F90E0000}"/>
    <cellStyle name="Текст предупреждения 30" xfId="3834" xr:uid="{00000000-0005-0000-0000-0000FA0E0000}"/>
    <cellStyle name="Текст предупреждения 30 2" xfId="3835" xr:uid="{00000000-0005-0000-0000-0000FB0E0000}"/>
    <cellStyle name="Текст предупреждения 31" xfId="3836" xr:uid="{00000000-0005-0000-0000-0000FC0E0000}"/>
    <cellStyle name="Текст предупреждения 31 2" xfId="3837" xr:uid="{00000000-0005-0000-0000-0000FD0E0000}"/>
    <cellStyle name="Текст предупреждения 32" xfId="3838" xr:uid="{00000000-0005-0000-0000-0000FE0E0000}"/>
    <cellStyle name="Текст предупреждения 32 2" xfId="3839" xr:uid="{00000000-0005-0000-0000-0000FF0E0000}"/>
    <cellStyle name="Текст предупреждения 33" xfId="3840" xr:uid="{00000000-0005-0000-0000-0000000F0000}"/>
    <cellStyle name="Текст предупреждения 33 2" xfId="3841" xr:uid="{00000000-0005-0000-0000-0000010F0000}"/>
    <cellStyle name="Текст предупреждения 34" xfId="3842" xr:uid="{00000000-0005-0000-0000-0000020F0000}"/>
    <cellStyle name="Текст предупреждения 34 2" xfId="3843" xr:uid="{00000000-0005-0000-0000-0000030F0000}"/>
    <cellStyle name="Текст предупреждения 35" xfId="3844" xr:uid="{00000000-0005-0000-0000-0000040F0000}"/>
    <cellStyle name="Текст предупреждения 35 2" xfId="3845" xr:uid="{00000000-0005-0000-0000-0000050F0000}"/>
    <cellStyle name="Текст предупреждения 36" xfId="3846" xr:uid="{00000000-0005-0000-0000-0000060F0000}"/>
    <cellStyle name="Текст предупреждения 36 2" xfId="3847" xr:uid="{00000000-0005-0000-0000-0000070F0000}"/>
    <cellStyle name="Текст предупреждения 37" xfId="3848" xr:uid="{00000000-0005-0000-0000-0000080F0000}"/>
    <cellStyle name="Текст предупреждения 37 2" xfId="3849" xr:uid="{00000000-0005-0000-0000-0000090F0000}"/>
    <cellStyle name="Текст предупреждения 38" xfId="3850" xr:uid="{00000000-0005-0000-0000-00000A0F0000}"/>
    <cellStyle name="Текст предупреждения 38 2" xfId="3851" xr:uid="{00000000-0005-0000-0000-00000B0F0000}"/>
    <cellStyle name="Текст предупреждения 39" xfId="3852" xr:uid="{00000000-0005-0000-0000-00000C0F0000}"/>
    <cellStyle name="Текст предупреждения 39 2" xfId="3853" xr:uid="{00000000-0005-0000-0000-00000D0F0000}"/>
    <cellStyle name="Текст предупреждения 4" xfId="3854" xr:uid="{00000000-0005-0000-0000-00000E0F0000}"/>
    <cellStyle name="Текст предупреждения 4 2" xfId="3855" xr:uid="{00000000-0005-0000-0000-00000F0F0000}"/>
    <cellStyle name="Текст предупреждения 40" xfId="3856" xr:uid="{00000000-0005-0000-0000-0000100F0000}"/>
    <cellStyle name="Текст предупреждения 40 2" xfId="3857" xr:uid="{00000000-0005-0000-0000-0000110F0000}"/>
    <cellStyle name="Текст предупреждения 41" xfId="3858" xr:uid="{00000000-0005-0000-0000-0000120F0000}"/>
    <cellStyle name="Текст предупреждения 41 2" xfId="3859" xr:uid="{00000000-0005-0000-0000-0000130F0000}"/>
    <cellStyle name="Текст предупреждения 42" xfId="3860" xr:uid="{00000000-0005-0000-0000-0000140F0000}"/>
    <cellStyle name="Текст предупреждения 42 2" xfId="3861" xr:uid="{00000000-0005-0000-0000-0000150F0000}"/>
    <cellStyle name="Текст предупреждения 43" xfId="3862" xr:uid="{00000000-0005-0000-0000-0000160F0000}"/>
    <cellStyle name="Текст предупреждения 43 2" xfId="3863" xr:uid="{00000000-0005-0000-0000-0000170F0000}"/>
    <cellStyle name="Текст предупреждения 44" xfId="3864" xr:uid="{00000000-0005-0000-0000-0000180F0000}"/>
    <cellStyle name="Текст предупреждения 44 2" xfId="3865" xr:uid="{00000000-0005-0000-0000-0000190F0000}"/>
    <cellStyle name="Текст предупреждения 45" xfId="3866" xr:uid="{00000000-0005-0000-0000-00001A0F0000}"/>
    <cellStyle name="Текст предупреждения 45 2" xfId="3867" xr:uid="{00000000-0005-0000-0000-00001B0F0000}"/>
    <cellStyle name="Текст предупреждения 46" xfId="3868" xr:uid="{00000000-0005-0000-0000-00001C0F0000}"/>
    <cellStyle name="Текст предупреждения 46 2" xfId="3869" xr:uid="{00000000-0005-0000-0000-00001D0F0000}"/>
    <cellStyle name="Текст предупреждения 47" xfId="3870" xr:uid="{00000000-0005-0000-0000-00001E0F0000}"/>
    <cellStyle name="Текст предупреждения 47 2" xfId="3871" xr:uid="{00000000-0005-0000-0000-00001F0F0000}"/>
    <cellStyle name="Текст предупреждения 48" xfId="3872" xr:uid="{00000000-0005-0000-0000-0000200F0000}"/>
    <cellStyle name="Текст предупреждения 48 2" xfId="3873" xr:uid="{00000000-0005-0000-0000-0000210F0000}"/>
    <cellStyle name="Текст предупреждения 49" xfId="3789" xr:uid="{00000000-0005-0000-0000-0000220F0000}"/>
    <cellStyle name="Текст предупреждения 5" xfId="3874" xr:uid="{00000000-0005-0000-0000-0000230F0000}"/>
    <cellStyle name="Текст предупреждения 5 2" xfId="3875" xr:uid="{00000000-0005-0000-0000-0000240F0000}"/>
    <cellStyle name="Текст предупреждения 6" xfId="3876" xr:uid="{00000000-0005-0000-0000-0000250F0000}"/>
    <cellStyle name="Текст предупреждения 6 2" xfId="3877" xr:uid="{00000000-0005-0000-0000-0000260F0000}"/>
    <cellStyle name="Текст предупреждения 7" xfId="3878" xr:uid="{00000000-0005-0000-0000-0000270F0000}"/>
    <cellStyle name="Текст предупреждения 7 2" xfId="3879" xr:uid="{00000000-0005-0000-0000-0000280F0000}"/>
    <cellStyle name="Текст предупреждения 8" xfId="3880" xr:uid="{00000000-0005-0000-0000-0000290F0000}"/>
    <cellStyle name="Текст предупреждения 8 2" xfId="3881" xr:uid="{00000000-0005-0000-0000-00002A0F0000}"/>
    <cellStyle name="Текст предупреждения 9" xfId="3882" xr:uid="{00000000-0005-0000-0000-00002B0F0000}"/>
    <cellStyle name="Текст предупреждения 9 2" xfId="3883" xr:uid="{00000000-0005-0000-0000-00002C0F0000}"/>
    <cellStyle name="Финансовый" xfId="3" builtinId="3"/>
    <cellStyle name="Хороший 10" xfId="3885" xr:uid="{00000000-0005-0000-0000-00002E0F0000}"/>
    <cellStyle name="Хороший 10 2" xfId="3886" xr:uid="{00000000-0005-0000-0000-00002F0F0000}"/>
    <cellStyle name="Хороший 11" xfId="3887" xr:uid="{00000000-0005-0000-0000-0000300F0000}"/>
    <cellStyle name="Хороший 11 2" xfId="3888" xr:uid="{00000000-0005-0000-0000-0000310F0000}"/>
    <cellStyle name="Хороший 12" xfId="3889" xr:uid="{00000000-0005-0000-0000-0000320F0000}"/>
    <cellStyle name="Хороший 12 2" xfId="3890" xr:uid="{00000000-0005-0000-0000-0000330F0000}"/>
    <cellStyle name="Хороший 13" xfId="3891" xr:uid="{00000000-0005-0000-0000-0000340F0000}"/>
    <cellStyle name="Хороший 13 2" xfId="3892" xr:uid="{00000000-0005-0000-0000-0000350F0000}"/>
    <cellStyle name="Хороший 14" xfId="3893" xr:uid="{00000000-0005-0000-0000-0000360F0000}"/>
    <cellStyle name="Хороший 14 2" xfId="3894" xr:uid="{00000000-0005-0000-0000-0000370F0000}"/>
    <cellStyle name="Хороший 15" xfId="3895" xr:uid="{00000000-0005-0000-0000-0000380F0000}"/>
    <cellStyle name="Хороший 15 2" xfId="3896" xr:uid="{00000000-0005-0000-0000-0000390F0000}"/>
    <cellStyle name="Хороший 16" xfId="3897" xr:uid="{00000000-0005-0000-0000-00003A0F0000}"/>
    <cellStyle name="Хороший 16 2" xfId="3898" xr:uid="{00000000-0005-0000-0000-00003B0F0000}"/>
    <cellStyle name="Хороший 17" xfId="3899" xr:uid="{00000000-0005-0000-0000-00003C0F0000}"/>
    <cellStyle name="Хороший 17 2" xfId="3900" xr:uid="{00000000-0005-0000-0000-00003D0F0000}"/>
    <cellStyle name="Хороший 18" xfId="3901" xr:uid="{00000000-0005-0000-0000-00003E0F0000}"/>
    <cellStyle name="Хороший 18 2" xfId="3902" xr:uid="{00000000-0005-0000-0000-00003F0F0000}"/>
    <cellStyle name="Хороший 19" xfId="3903" xr:uid="{00000000-0005-0000-0000-0000400F0000}"/>
    <cellStyle name="Хороший 19 2" xfId="3904" xr:uid="{00000000-0005-0000-0000-0000410F0000}"/>
    <cellStyle name="Хороший 2" xfId="3905" xr:uid="{00000000-0005-0000-0000-0000420F0000}"/>
    <cellStyle name="Хороший 2 2" xfId="3906" xr:uid="{00000000-0005-0000-0000-0000430F0000}"/>
    <cellStyle name="Хороший 20" xfId="3907" xr:uid="{00000000-0005-0000-0000-0000440F0000}"/>
    <cellStyle name="Хороший 20 2" xfId="3908" xr:uid="{00000000-0005-0000-0000-0000450F0000}"/>
    <cellStyle name="Хороший 21" xfId="3909" xr:uid="{00000000-0005-0000-0000-0000460F0000}"/>
    <cellStyle name="Хороший 21 2" xfId="3910" xr:uid="{00000000-0005-0000-0000-0000470F0000}"/>
    <cellStyle name="Хороший 22" xfId="3911" xr:uid="{00000000-0005-0000-0000-0000480F0000}"/>
    <cellStyle name="Хороший 22 2" xfId="3912" xr:uid="{00000000-0005-0000-0000-0000490F0000}"/>
    <cellStyle name="Хороший 23" xfId="3913" xr:uid="{00000000-0005-0000-0000-00004A0F0000}"/>
    <cellStyle name="Хороший 23 2" xfId="3914" xr:uid="{00000000-0005-0000-0000-00004B0F0000}"/>
    <cellStyle name="Хороший 24" xfId="3915" xr:uid="{00000000-0005-0000-0000-00004C0F0000}"/>
    <cellStyle name="Хороший 24 2" xfId="3916" xr:uid="{00000000-0005-0000-0000-00004D0F0000}"/>
    <cellStyle name="Хороший 25" xfId="3917" xr:uid="{00000000-0005-0000-0000-00004E0F0000}"/>
    <cellStyle name="Хороший 25 2" xfId="3918" xr:uid="{00000000-0005-0000-0000-00004F0F0000}"/>
    <cellStyle name="Хороший 26" xfId="3919" xr:uid="{00000000-0005-0000-0000-0000500F0000}"/>
    <cellStyle name="Хороший 26 2" xfId="3920" xr:uid="{00000000-0005-0000-0000-0000510F0000}"/>
    <cellStyle name="Хороший 27" xfId="3921" xr:uid="{00000000-0005-0000-0000-0000520F0000}"/>
    <cellStyle name="Хороший 27 2" xfId="3922" xr:uid="{00000000-0005-0000-0000-0000530F0000}"/>
    <cellStyle name="Хороший 28" xfId="3923" xr:uid="{00000000-0005-0000-0000-0000540F0000}"/>
    <cellStyle name="Хороший 28 2" xfId="3924" xr:uid="{00000000-0005-0000-0000-0000550F0000}"/>
    <cellStyle name="Хороший 29" xfId="3925" xr:uid="{00000000-0005-0000-0000-0000560F0000}"/>
    <cellStyle name="Хороший 29 2" xfId="3926" xr:uid="{00000000-0005-0000-0000-0000570F0000}"/>
    <cellStyle name="Хороший 3" xfId="3927" xr:uid="{00000000-0005-0000-0000-0000580F0000}"/>
    <cellStyle name="Хороший 3 2" xfId="3928" xr:uid="{00000000-0005-0000-0000-0000590F0000}"/>
    <cellStyle name="Хороший 30" xfId="3929" xr:uid="{00000000-0005-0000-0000-00005A0F0000}"/>
    <cellStyle name="Хороший 30 2" xfId="3930" xr:uid="{00000000-0005-0000-0000-00005B0F0000}"/>
    <cellStyle name="Хороший 31" xfId="3931" xr:uid="{00000000-0005-0000-0000-00005C0F0000}"/>
    <cellStyle name="Хороший 31 2" xfId="3932" xr:uid="{00000000-0005-0000-0000-00005D0F0000}"/>
    <cellStyle name="Хороший 32" xfId="3933" xr:uid="{00000000-0005-0000-0000-00005E0F0000}"/>
    <cellStyle name="Хороший 32 2" xfId="3934" xr:uid="{00000000-0005-0000-0000-00005F0F0000}"/>
    <cellStyle name="Хороший 33" xfId="3935" xr:uid="{00000000-0005-0000-0000-0000600F0000}"/>
    <cellStyle name="Хороший 33 2" xfId="3936" xr:uid="{00000000-0005-0000-0000-0000610F0000}"/>
    <cellStyle name="Хороший 34" xfId="3937" xr:uid="{00000000-0005-0000-0000-0000620F0000}"/>
    <cellStyle name="Хороший 34 2" xfId="3938" xr:uid="{00000000-0005-0000-0000-0000630F0000}"/>
    <cellStyle name="Хороший 35" xfId="3939" xr:uid="{00000000-0005-0000-0000-0000640F0000}"/>
    <cellStyle name="Хороший 35 2" xfId="3940" xr:uid="{00000000-0005-0000-0000-0000650F0000}"/>
    <cellStyle name="Хороший 36" xfId="3941" xr:uid="{00000000-0005-0000-0000-0000660F0000}"/>
    <cellStyle name="Хороший 36 2" xfId="3942" xr:uid="{00000000-0005-0000-0000-0000670F0000}"/>
    <cellStyle name="Хороший 37" xfId="3943" xr:uid="{00000000-0005-0000-0000-0000680F0000}"/>
    <cellStyle name="Хороший 37 2" xfId="3944" xr:uid="{00000000-0005-0000-0000-0000690F0000}"/>
    <cellStyle name="Хороший 38" xfId="3945" xr:uid="{00000000-0005-0000-0000-00006A0F0000}"/>
    <cellStyle name="Хороший 38 2" xfId="3946" xr:uid="{00000000-0005-0000-0000-00006B0F0000}"/>
    <cellStyle name="Хороший 39" xfId="3947" xr:uid="{00000000-0005-0000-0000-00006C0F0000}"/>
    <cellStyle name="Хороший 39 2" xfId="3948" xr:uid="{00000000-0005-0000-0000-00006D0F0000}"/>
    <cellStyle name="Хороший 4" xfId="3949" xr:uid="{00000000-0005-0000-0000-00006E0F0000}"/>
    <cellStyle name="Хороший 4 2" xfId="3950" xr:uid="{00000000-0005-0000-0000-00006F0F0000}"/>
    <cellStyle name="Хороший 40" xfId="3951" xr:uid="{00000000-0005-0000-0000-0000700F0000}"/>
    <cellStyle name="Хороший 40 2" xfId="3952" xr:uid="{00000000-0005-0000-0000-0000710F0000}"/>
    <cellStyle name="Хороший 41" xfId="3953" xr:uid="{00000000-0005-0000-0000-0000720F0000}"/>
    <cellStyle name="Хороший 41 2" xfId="3954" xr:uid="{00000000-0005-0000-0000-0000730F0000}"/>
    <cellStyle name="Хороший 42" xfId="3955" xr:uid="{00000000-0005-0000-0000-0000740F0000}"/>
    <cellStyle name="Хороший 42 2" xfId="3956" xr:uid="{00000000-0005-0000-0000-0000750F0000}"/>
    <cellStyle name="Хороший 43" xfId="3957" xr:uid="{00000000-0005-0000-0000-0000760F0000}"/>
    <cellStyle name="Хороший 43 2" xfId="3958" xr:uid="{00000000-0005-0000-0000-0000770F0000}"/>
    <cellStyle name="Хороший 44" xfId="3959" xr:uid="{00000000-0005-0000-0000-0000780F0000}"/>
    <cellStyle name="Хороший 44 2" xfId="3960" xr:uid="{00000000-0005-0000-0000-0000790F0000}"/>
    <cellStyle name="Хороший 45" xfId="3961" xr:uid="{00000000-0005-0000-0000-00007A0F0000}"/>
    <cellStyle name="Хороший 45 2" xfId="3962" xr:uid="{00000000-0005-0000-0000-00007B0F0000}"/>
    <cellStyle name="Хороший 46" xfId="3963" xr:uid="{00000000-0005-0000-0000-00007C0F0000}"/>
    <cellStyle name="Хороший 46 2" xfId="3964" xr:uid="{00000000-0005-0000-0000-00007D0F0000}"/>
    <cellStyle name="Хороший 47" xfId="3965" xr:uid="{00000000-0005-0000-0000-00007E0F0000}"/>
    <cellStyle name="Хороший 47 2" xfId="3966" xr:uid="{00000000-0005-0000-0000-00007F0F0000}"/>
    <cellStyle name="Хороший 48" xfId="3967" xr:uid="{00000000-0005-0000-0000-0000800F0000}"/>
    <cellStyle name="Хороший 48 2" xfId="3968" xr:uid="{00000000-0005-0000-0000-0000810F0000}"/>
    <cellStyle name="Хороший 49" xfId="3884" xr:uid="{00000000-0005-0000-0000-0000820F0000}"/>
    <cellStyle name="Хороший 5" xfId="3969" xr:uid="{00000000-0005-0000-0000-0000830F0000}"/>
    <cellStyle name="Хороший 5 2" xfId="3970" xr:uid="{00000000-0005-0000-0000-0000840F0000}"/>
    <cellStyle name="Хороший 6" xfId="3971" xr:uid="{00000000-0005-0000-0000-0000850F0000}"/>
    <cellStyle name="Хороший 6 2" xfId="3972" xr:uid="{00000000-0005-0000-0000-0000860F0000}"/>
    <cellStyle name="Хороший 7" xfId="3973" xr:uid="{00000000-0005-0000-0000-0000870F0000}"/>
    <cellStyle name="Хороший 7 2" xfId="3974" xr:uid="{00000000-0005-0000-0000-0000880F0000}"/>
    <cellStyle name="Хороший 8" xfId="3975" xr:uid="{00000000-0005-0000-0000-0000890F0000}"/>
    <cellStyle name="Хороший 8 2" xfId="3976" xr:uid="{00000000-0005-0000-0000-00008A0F0000}"/>
    <cellStyle name="Хороший 9" xfId="3977" xr:uid="{00000000-0005-0000-0000-00008B0F0000}"/>
    <cellStyle name="Хороший 9 2" xfId="3978" xr:uid="{00000000-0005-0000-0000-00008C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0"/>
  <sheetViews>
    <sheetView tabSelected="1" view="pageBreakPreview" zoomScale="66" zoomScaleNormal="75" zoomScaleSheetLayoutView="66" workbookViewId="0">
      <selection activeCell="E149" sqref="E149"/>
    </sheetView>
  </sheetViews>
  <sheetFormatPr defaultRowHeight="18.75" x14ac:dyDescent="0.2"/>
  <cols>
    <col min="1" max="1" width="71.7109375" style="55" customWidth="1"/>
    <col min="2" max="2" width="11.7109375" style="55" customWidth="1"/>
    <col min="3" max="3" width="15.42578125" style="72" customWidth="1"/>
    <col min="4" max="4" width="21.85546875" style="76" customWidth="1"/>
    <col min="5" max="5" width="14.7109375" style="61" customWidth="1"/>
  </cols>
  <sheetData>
    <row r="1" spans="1:5" x14ac:dyDescent="0.2">
      <c r="A1" s="34"/>
      <c r="B1" s="34"/>
      <c r="C1" s="67"/>
      <c r="D1" s="201"/>
      <c r="E1" s="201"/>
    </row>
    <row r="2" spans="1:5" ht="85.5" customHeight="1" x14ac:dyDescent="0.2">
      <c r="A2" s="202" t="s">
        <v>299</v>
      </c>
      <c r="B2" s="202"/>
      <c r="C2" s="202"/>
      <c r="D2" s="202"/>
      <c r="E2" s="202"/>
    </row>
    <row r="3" spans="1:5" ht="18" x14ac:dyDescent="0.2">
      <c r="A3" s="203"/>
      <c r="B3" s="203"/>
      <c r="C3" s="203"/>
      <c r="D3" s="203"/>
      <c r="E3" s="203"/>
    </row>
    <row r="4" spans="1:5" ht="93.75" x14ac:dyDescent="0.2">
      <c r="A4" s="35" t="s">
        <v>5</v>
      </c>
      <c r="B4" s="36" t="s">
        <v>6</v>
      </c>
      <c r="C4" s="59" t="s">
        <v>7</v>
      </c>
      <c r="D4" s="73" t="s">
        <v>8</v>
      </c>
      <c r="E4" s="60" t="s">
        <v>9</v>
      </c>
    </row>
    <row r="5" spans="1:5" x14ac:dyDescent="0.2">
      <c r="A5" s="204" t="s">
        <v>10</v>
      </c>
      <c r="B5" s="205"/>
      <c r="C5" s="205"/>
      <c r="D5" s="205"/>
      <c r="E5" s="206"/>
    </row>
    <row r="6" spans="1:5" ht="39" x14ac:dyDescent="0.2">
      <c r="A6" s="37" t="s">
        <v>150</v>
      </c>
      <c r="B6" s="38" t="s">
        <v>11</v>
      </c>
      <c r="C6" s="74">
        <f>Диагностика!F126</f>
        <v>88229.911600000007</v>
      </c>
      <c r="D6" s="74">
        <v>69589.69</v>
      </c>
      <c r="E6" s="65">
        <f>C6/D6</f>
        <v>1.2678589543939627</v>
      </c>
    </row>
    <row r="7" spans="1:5" x14ac:dyDescent="0.2">
      <c r="A7" s="83" t="s">
        <v>12</v>
      </c>
      <c r="B7" s="38"/>
      <c r="C7" s="68"/>
      <c r="D7" s="68"/>
      <c r="E7" s="65"/>
    </row>
    <row r="8" spans="1:5" ht="41.25" customHeight="1" x14ac:dyDescent="0.2">
      <c r="A8" s="39" t="s">
        <v>176</v>
      </c>
      <c r="B8" s="38" t="s">
        <v>11</v>
      </c>
      <c r="C8" s="93" t="str">
        <f>Диагностика!F7</f>
        <v>к</v>
      </c>
      <c r="D8" s="74" t="s">
        <v>178</v>
      </c>
      <c r="E8" s="65" t="s">
        <v>179</v>
      </c>
    </row>
    <row r="9" spans="1:5" ht="42.75" customHeight="1" x14ac:dyDescent="0.2">
      <c r="A9" s="39" t="s">
        <v>142</v>
      </c>
      <c r="B9" s="38" t="s">
        <v>11</v>
      </c>
      <c r="C9" s="93" t="str">
        <f>Диагностика!F7</f>
        <v>к</v>
      </c>
      <c r="D9" s="74" t="s">
        <v>178</v>
      </c>
      <c r="E9" s="65" t="s">
        <v>179</v>
      </c>
    </row>
    <row r="10" spans="1:5" ht="20.25" customHeight="1" x14ac:dyDescent="0.2">
      <c r="A10" s="39" t="s">
        <v>126</v>
      </c>
      <c r="B10" s="38" t="s">
        <v>11</v>
      </c>
      <c r="C10" s="93" t="str">
        <f>Диагностика!F7</f>
        <v>к</v>
      </c>
      <c r="D10" s="74" t="s">
        <v>178</v>
      </c>
      <c r="E10" s="65" t="s">
        <v>179</v>
      </c>
    </row>
    <row r="11" spans="1:5" x14ac:dyDescent="0.2">
      <c r="A11" s="39" t="s">
        <v>127</v>
      </c>
      <c r="B11" s="38" t="s">
        <v>11</v>
      </c>
      <c r="C11" s="93" t="str">
        <f>Диагностика!F7</f>
        <v>к</v>
      </c>
      <c r="D11" s="74" t="s">
        <v>178</v>
      </c>
      <c r="E11" s="65" t="s">
        <v>179</v>
      </c>
    </row>
    <row r="12" spans="1:5" x14ac:dyDescent="0.2">
      <c r="A12" s="40" t="s">
        <v>77</v>
      </c>
      <c r="B12" s="38" t="s">
        <v>11</v>
      </c>
      <c r="C12" s="93" t="str">
        <f>Диагностика!F20</f>
        <v>к</v>
      </c>
      <c r="D12" s="74" t="s">
        <v>178</v>
      </c>
      <c r="E12" s="65" t="s">
        <v>179</v>
      </c>
    </row>
    <row r="13" spans="1:5" x14ac:dyDescent="0.2">
      <c r="A13" s="40" t="s">
        <v>78</v>
      </c>
      <c r="B13" s="38" t="s">
        <v>11</v>
      </c>
      <c r="C13" s="74">
        <f>Диагностика!F21</f>
        <v>74246.909299999999</v>
      </c>
      <c r="D13" s="74">
        <v>60708.29</v>
      </c>
      <c r="E13" s="65">
        <f t="shared" ref="E13:E23" si="0">C13/D13</f>
        <v>1.2230110467614883</v>
      </c>
    </row>
    <row r="14" spans="1:5" ht="37.5" customHeight="1" x14ac:dyDescent="0.2">
      <c r="A14" s="39" t="s">
        <v>128</v>
      </c>
      <c r="B14" s="38" t="s">
        <v>11</v>
      </c>
      <c r="C14" s="93" t="str">
        <f>Диагностика!F94</f>
        <v>к</v>
      </c>
      <c r="D14" s="74" t="s">
        <v>178</v>
      </c>
      <c r="E14" s="65" t="s">
        <v>179</v>
      </c>
    </row>
    <row r="15" spans="1:5" ht="41.25" customHeight="1" x14ac:dyDescent="0.2">
      <c r="A15" s="39" t="s">
        <v>129</v>
      </c>
      <c r="B15" s="38" t="s">
        <v>11</v>
      </c>
      <c r="C15" s="74" t="str">
        <f>Диагностика!F98</f>
        <v>к</v>
      </c>
      <c r="D15" s="74" t="s">
        <v>178</v>
      </c>
      <c r="E15" s="65" t="s">
        <v>179</v>
      </c>
    </row>
    <row r="16" spans="1:5" x14ac:dyDescent="0.2">
      <c r="A16" s="40" t="s">
        <v>168</v>
      </c>
      <c r="B16" s="38" t="s">
        <v>11</v>
      </c>
      <c r="C16" s="93" t="str">
        <f>Диагностика!F102</f>
        <v>к</v>
      </c>
      <c r="D16" s="74" t="s">
        <v>178</v>
      </c>
      <c r="E16" s="65" t="s">
        <v>179</v>
      </c>
    </row>
    <row r="17" spans="1:5" ht="37.5" x14ac:dyDescent="0.2">
      <c r="A17" s="39" t="s">
        <v>143</v>
      </c>
      <c r="B17" s="38" t="s">
        <v>11</v>
      </c>
      <c r="C17" s="93">
        <f>Диагностика!F106</f>
        <v>8471.0422999999992</v>
      </c>
      <c r="D17" s="74">
        <v>4439.58</v>
      </c>
      <c r="E17" s="65">
        <f t="shared" si="0"/>
        <v>1.9080729032926536</v>
      </c>
    </row>
    <row r="18" spans="1:5" x14ac:dyDescent="0.2">
      <c r="A18" s="39" t="s">
        <v>167</v>
      </c>
      <c r="B18" s="38" t="s">
        <v>11</v>
      </c>
      <c r="C18" s="93" t="str">
        <f>Диагностика!F110</f>
        <v>к</v>
      </c>
      <c r="D18" s="74" t="s">
        <v>178</v>
      </c>
      <c r="E18" s="65" t="s">
        <v>179</v>
      </c>
    </row>
    <row r="19" spans="1:5" x14ac:dyDescent="0.2">
      <c r="A19" s="39" t="s">
        <v>169</v>
      </c>
      <c r="B19" s="38" t="s">
        <v>11</v>
      </c>
      <c r="C19" s="93" t="str">
        <f>Диагностика!F118</f>
        <v>к</v>
      </c>
      <c r="D19" s="74" t="s">
        <v>178</v>
      </c>
      <c r="E19" s="65" t="s">
        <v>179</v>
      </c>
    </row>
    <row r="20" spans="1:5" x14ac:dyDescent="0.2">
      <c r="A20" s="40" t="s">
        <v>82</v>
      </c>
      <c r="B20" s="38" t="s">
        <v>11</v>
      </c>
      <c r="C20" s="93" t="str">
        <f>Диагностика!F122</f>
        <v>к</v>
      </c>
      <c r="D20" s="74" t="s">
        <v>178</v>
      </c>
      <c r="E20" s="65" t="s">
        <v>179</v>
      </c>
    </row>
    <row r="21" spans="1:5" ht="39" x14ac:dyDescent="0.2">
      <c r="A21" s="37" t="s">
        <v>13</v>
      </c>
      <c r="B21" s="38" t="s">
        <v>14</v>
      </c>
      <c r="C21" s="93">
        <f>C6/68288*1000</f>
        <v>1292.0265873945643</v>
      </c>
      <c r="D21" s="93">
        <v>1017.16</v>
      </c>
      <c r="E21" s="65">
        <f t="shared" si="0"/>
        <v>1.270229450032015</v>
      </c>
    </row>
    <row r="22" spans="1:5" ht="19.5" x14ac:dyDescent="0.2">
      <c r="A22" s="37" t="s">
        <v>90</v>
      </c>
      <c r="B22" s="38" t="s">
        <v>11</v>
      </c>
      <c r="C22" s="93">
        <v>2739.3110000000001</v>
      </c>
      <c r="D22" s="93">
        <v>161.94</v>
      </c>
      <c r="E22" s="65">
        <f t="shared" si="0"/>
        <v>16.915592194639991</v>
      </c>
    </row>
    <row r="23" spans="1:5" ht="19.5" x14ac:dyDescent="0.2">
      <c r="A23" s="37" t="s">
        <v>15</v>
      </c>
      <c r="B23" s="38" t="s">
        <v>11</v>
      </c>
      <c r="C23" s="93">
        <v>7.1920000000000002</v>
      </c>
      <c r="D23" s="93">
        <v>82.21</v>
      </c>
      <c r="E23" s="65">
        <f t="shared" si="0"/>
        <v>8.7483274540810133E-2</v>
      </c>
    </row>
    <row r="24" spans="1:5" ht="19.5" x14ac:dyDescent="0.2">
      <c r="A24" s="37" t="s">
        <v>16</v>
      </c>
      <c r="B24" s="38" t="s">
        <v>17</v>
      </c>
      <c r="C24" s="93" t="s">
        <v>177</v>
      </c>
      <c r="D24" s="93" t="s">
        <v>177</v>
      </c>
      <c r="E24" s="65" t="s">
        <v>179</v>
      </c>
    </row>
    <row r="25" spans="1:5" ht="19.5" x14ac:dyDescent="0.2">
      <c r="A25" s="37" t="s">
        <v>18</v>
      </c>
      <c r="B25" s="38" t="s">
        <v>17</v>
      </c>
      <c r="C25" s="93" t="s">
        <v>177</v>
      </c>
      <c r="D25" s="93" t="s">
        <v>177</v>
      </c>
      <c r="E25" s="65" t="s">
        <v>179</v>
      </c>
    </row>
    <row r="26" spans="1:5" ht="58.5" x14ac:dyDescent="0.2">
      <c r="A26" s="37" t="s">
        <v>19</v>
      </c>
      <c r="B26" s="38" t="s">
        <v>11</v>
      </c>
      <c r="C26" s="74">
        <v>765.06</v>
      </c>
      <c r="D26" s="74">
        <v>703.6</v>
      </c>
      <c r="E26" s="65">
        <f t="shared" ref="E26:E28" si="1">C26/D26</f>
        <v>1.0873507674815235</v>
      </c>
    </row>
    <row r="27" spans="1:5" ht="58.5" x14ac:dyDescent="0.2">
      <c r="A27" s="37" t="s">
        <v>20</v>
      </c>
      <c r="B27" s="38" t="s">
        <v>11</v>
      </c>
      <c r="C27" s="74">
        <v>782.88</v>
      </c>
      <c r="D27" s="74">
        <v>700.35</v>
      </c>
      <c r="E27" s="65">
        <f>C27/D27</f>
        <v>1.1178410794602698</v>
      </c>
    </row>
    <row r="28" spans="1:5" ht="58.5" x14ac:dyDescent="0.2">
      <c r="A28" s="37" t="s">
        <v>91</v>
      </c>
      <c r="B28" s="38" t="s">
        <v>14</v>
      </c>
      <c r="C28" s="74">
        <v>11.46</v>
      </c>
      <c r="D28" s="74">
        <v>10.24</v>
      </c>
      <c r="E28" s="65">
        <f t="shared" si="1"/>
        <v>1.119140625</v>
      </c>
    </row>
    <row r="29" spans="1:5" x14ac:dyDescent="0.2">
      <c r="A29" s="200" t="s">
        <v>22</v>
      </c>
      <c r="B29" s="200"/>
      <c r="C29" s="200"/>
      <c r="D29" s="200"/>
      <c r="E29" s="200"/>
    </row>
    <row r="30" spans="1:5" x14ac:dyDescent="0.2">
      <c r="A30" s="41" t="s">
        <v>144</v>
      </c>
      <c r="B30" s="62"/>
      <c r="C30" s="69"/>
      <c r="D30" s="84"/>
      <c r="E30" s="85"/>
    </row>
    <row r="31" spans="1:5" ht="37.5" x14ac:dyDescent="0.2">
      <c r="A31" s="42" t="s">
        <v>148</v>
      </c>
      <c r="B31" s="38" t="s">
        <v>11</v>
      </c>
      <c r="C31" s="74" t="s">
        <v>178</v>
      </c>
      <c r="D31" s="74" t="s">
        <v>178</v>
      </c>
      <c r="E31" s="65" t="s">
        <v>179</v>
      </c>
    </row>
    <row r="32" spans="1:5" x14ac:dyDescent="0.2">
      <c r="A32" s="42" t="s">
        <v>149</v>
      </c>
      <c r="B32" s="38" t="s">
        <v>17</v>
      </c>
      <c r="C32" s="74"/>
      <c r="D32" s="74"/>
      <c r="E32" s="65" t="s">
        <v>179</v>
      </c>
    </row>
    <row r="33" spans="1:5" x14ac:dyDescent="0.2">
      <c r="A33" s="43" t="s">
        <v>98</v>
      </c>
      <c r="B33" s="38"/>
      <c r="C33" s="74"/>
      <c r="D33" s="74"/>
      <c r="E33" s="65"/>
    </row>
    <row r="34" spans="1:5" ht="37.5" x14ac:dyDescent="0.2">
      <c r="A34" s="42" t="s">
        <v>23</v>
      </c>
      <c r="B34" s="38" t="s">
        <v>11</v>
      </c>
      <c r="C34" s="74" t="str">
        <f>Диагностика!E20</f>
        <v>к</v>
      </c>
      <c r="D34" s="74" t="s">
        <v>178</v>
      </c>
      <c r="E34" s="65" t="s">
        <v>179</v>
      </c>
    </row>
    <row r="35" spans="1:5" x14ac:dyDescent="0.2">
      <c r="A35" s="42" t="s">
        <v>131</v>
      </c>
      <c r="B35" s="38" t="s">
        <v>17</v>
      </c>
      <c r="C35" s="74" t="s">
        <v>179</v>
      </c>
      <c r="D35" s="74" t="s">
        <v>179</v>
      </c>
      <c r="E35" s="65" t="s">
        <v>179</v>
      </c>
    </row>
    <row r="36" spans="1:5" x14ac:dyDescent="0.2">
      <c r="A36" s="43" t="s">
        <v>99</v>
      </c>
      <c r="B36" s="38"/>
      <c r="C36" s="74"/>
      <c r="D36" s="74"/>
      <c r="E36" s="65"/>
    </row>
    <row r="37" spans="1:5" ht="37.5" x14ac:dyDescent="0.2">
      <c r="A37" s="42" t="s">
        <v>23</v>
      </c>
      <c r="B37" s="38" t="s">
        <v>11</v>
      </c>
      <c r="C37" s="74">
        <f>Диагностика!E21</f>
        <v>68584.066900000005</v>
      </c>
      <c r="D37" s="74">
        <v>55238.83</v>
      </c>
      <c r="E37" s="65">
        <f t="shared" ref="E37:E133" si="2">C37/D37</f>
        <v>1.2415915923635603</v>
      </c>
    </row>
    <row r="38" spans="1:5" x14ac:dyDescent="0.2">
      <c r="A38" s="42" t="s">
        <v>131</v>
      </c>
      <c r="B38" s="38" t="s">
        <v>17</v>
      </c>
      <c r="C38" s="70" t="s">
        <v>179</v>
      </c>
      <c r="D38" s="74" t="s">
        <v>179</v>
      </c>
      <c r="E38" s="65"/>
    </row>
    <row r="39" spans="1:5" ht="37.5" x14ac:dyDescent="0.2">
      <c r="A39" s="43" t="s">
        <v>100</v>
      </c>
      <c r="B39" s="38"/>
      <c r="C39" s="68"/>
      <c r="D39" s="68"/>
      <c r="E39" s="65"/>
    </row>
    <row r="40" spans="1:5" ht="37.5" x14ac:dyDescent="0.2">
      <c r="A40" s="42" t="s">
        <v>84</v>
      </c>
      <c r="B40" s="38" t="s">
        <v>11</v>
      </c>
      <c r="C40" s="74">
        <f>Диагностика!E94</f>
        <v>288.36</v>
      </c>
      <c r="D40" s="74">
        <v>390.59</v>
      </c>
      <c r="E40" s="65">
        <f t="shared" si="2"/>
        <v>0.73826774879029167</v>
      </c>
    </row>
    <row r="41" spans="1:5" x14ac:dyDescent="0.2">
      <c r="A41" s="42" t="s">
        <v>131</v>
      </c>
      <c r="B41" s="38" t="s">
        <v>17</v>
      </c>
      <c r="C41" s="74" t="s">
        <v>179</v>
      </c>
      <c r="D41" s="74" t="s">
        <v>179</v>
      </c>
      <c r="E41" s="65"/>
    </row>
    <row r="42" spans="1:5" ht="56.25" x14ac:dyDescent="0.2">
      <c r="A42" s="43" t="s">
        <v>125</v>
      </c>
      <c r="B42" s="38"/>
      <c r="C42" s="74"/>
      <c r="D42" s="68"/>
      <c r="E42" s="65"/>
    </row>
    <row r="43" spans="1:5" ht="37.5" x14ac:dyDescent="0.2">
      <c r="A43" s="42" t="s">
        <v>84</v>
      </c>
      <c r="B43" s="38" t="s">
        <v>11</v>
      </c>
      <c r="C43" s="74">
        <f>Диагностика!E98</f>
        <v>598.74749999999995</v>
      </c>
      <c r="D43" s="74">
        <v>491.84</v>
      </c>
      <c r="E43" s="65">
        <f t="shared" si="2"/>
        <v>1.2173623536109304</v>
      </c>
    </row>
    <row r="44" spans="1:5" ht="37.5" x14ac:dyDescent="0.2">
      <c r="A44" s="43" t="s">
        <v>180</v>
      </c>
      <c r="B44" s="44"/>
      <c r="C44" s="74"/>
      <c r="D44" s="68"/>
      <c r="E44" s="65"/>
    </row>
    <row r="45" spans="1:5" x14ac:dyDescent="0.2">
      <c r="A45" s="45" t="s">
        <v>24</v>
      </c>
      <c r="B45" s="38" t="s">
        <v>11</v>
      </c>
      <c r="C45" s="74" t="str">
        <f>Диагностика!E7</f>
        <v>к</v>
      </c>
      <c r="D45" s="74" t="s">
        <v>178</v>
      </c>
      <c r="E45" s="65" t="s">
        <v>179</v>
      </c>
    </row>
    <row r="46" spans="1:5" x14ac:dyDescent="0.2">
      <c r="A46" s="45" t="s">
        <v>145</v>
      </c>
      <c r="B46" s="38" t="s">
        <v>17</v>
      </c>
      <c r="C46" s="74" t="s">
        <v>178</v>
      </c>
      <c r="D46" s="74" t="s">
        <v>178</v>
      </c>
      <c r="E46" s="65" t="s">
        <v>179</v>
      </c>
    </row>
    <row r="47" spans="1:5" x14ac:dyDescent="0.2">
      <c r="A47" s="43" t="s">
        <v>146</v>
      </c>
      <c r="B47" s="44"/>
      <c r="C47" s="68"/>
      <c r="D47" s="68"/>
      <c r="E47" s="65"/>
    </row>
    <row r="48" spans="1:5" x14ac:dyDescent="0.2">
      <c r="A48" s="45" t="s">
        <v>25</v>
      </c>
      <c r="B48" s="38" t="s">
        <v>11</v>
      </c>
      <c r="C48" s="74" t="str">
        <f>Диагностика!E102</f>
        <v>к</v>
      </c>
      <c r="D48" s="74">
        <v>669.21</v>
      </c>
      <c r="E48" s="65" t="e">
        <f t="shared" si="2"/>
        <v>#VALUE!</v>
      </c>
    </row>
    <row r="49" spans="1:5" x14ac:dyDescent="0.2">
      <c r="A49" s="45" t="s">
        <v>26</v>
      </c>
      <c r="B49" s="38" t="s">
        <v>27</v>
      </c>
      <c r="C49" s="76">
        <v>62798</v>
      </c>
      <c r="D49" s="74">
        <v>58401</v>
      </c>
      <c r="E49" s="65">
        <f t="shared" si="2"/>
        <v>1.0752898066813925</v>
      </c>
    </row>
    <row r="50" spans="1:5" x14ac:dyDescent="0.2">
      <c r="A50" s="45" t="s">
        <v>28</v>
      </c>
      <c r="B50" s="38" t="s">
        <v>27</v>
      </c>
      <c r="C50" s="74">
        <f>C49/68288</f>
        <v>0.9196052014995314</v>
      </c>
      <c r="D50" s="74">
        <v>0.85</v>
      </c>
      <c r="E50" s="65">
        <f t="shared" si="2"/>
        <v>1.0818884723523898</v>
      </c>
    </row>
    <row r="51" spans="1:5" x14ac:dyDescent="0.2">
      <c r="A51" s="43" t="s">
        <v>147</v>
      </c>
      <c r="B51" s="44"/>
      <c r="C51" s="68"/>
      <c r="D51" s="68"/>
      <c r="E51" s="65"/>
    </row>
    <row r="52" spans="1:5" x14ac:dyDescent="0.2">
      <c r="A52" s="45" t="s">
        <v>29</v>
      </c>
      <c r="B52" s="38" t="s">
        <v>30</v>
      </c>
      <c r="C52" s="93" t="s">
        <v>177</v>
      </c>
      <c r="D52" s="93" t="s">
        <v>177</v>
      </c>
      <c r="E52" s="65" t="s">
        <v>179</v>
      </c>
    </row>
    <row r="53" spans="1:5" x14ac:dyDescent="0.2">
      <c r="A53" s="45" t="s">
        <v>31</v>
      </c>
      <c r="B53" s="38" t="s">
        <v>32</v>
      </c>
      <c r="C53" s="93" t="s">
        <v>177</v>
      </c>
      <c r="D53" s="93" t="s">
        <v>177</v>
      </c>
      <c r="E53" s="65" t="s">
        <v>179</v>
      </c>
    </row>
    <row r="54" spans="1:5" ht="37.5" x14ac:dyDescent="0.2">
      <c r="A54" s="43" t="s">
        <v>130</v>
      </c>
      <c r="B54" s="44"/>
      <c r="C54" s="68"/>
      <c r="D54" s="74"/>
      <c r="E54" s="65"/>
    </row>
    <row r="55" spans="1:5" x14ac:dyDescent="0.2">
      <c r="A55" s="45" t="s">
        <v>33</v>
      </c>
      <c r="B55" s="38" t="s">
        <v>11</v>
      </c>
      <c r="C55" s="74">
        <v>8666</v>
      </c>
      <c r="D55" s="74">
        <v>7448.95</v>
      </c>
      <c r="E55" s="65">
        <f t="shared" si="2"/>
        <v>1.1633854435860087</v>
      </c>
    </row>
    <row r="56" spans="1:5" x14ac:dyDescent="0.2">
      <c r="A56" s="45" t="s">
        <v>34</v>
      </c>
      <c r="B56" s="38" t="s">
        <v>17</v>
      </c>
      <c r="C56" s="74" t="s">
        <v>177</v>
      </c>
      <c r="D56" s="74" t="s">
        <v>177</v>
      </c>
      <c r="E56" s="65"/>
    </row>
    <row r="57" spans="1:5" x14ac:dyDescent="0.2">
      <c r="A57" s="43" t="s">
        <v>35</v>
      </c>
      <c r="B57" s="44"/>
      <c r="C57" s="68"/>
      <c r="D57" s="74"/>
      <c r="E57" s="65"/>
    </row>
    <row r="58" spans="1:5" x14ac:dyDescent="0.2">
      <c r="A58" s="45" t="s">
        <v>36</v>
      </c>
      <c r="B58" s="38" t="s">
        <v>37</v>
      </c>
      <c r="C58" s="74">
        <v>2098</v>
      </c>
      <c r="D58" s="74">
        <v>2091</v>
      </c>
      <c r="E58" s="65">
        <f t="shared" si="2"/>
        <v>1.0033476805356289</v>
      </c>
    </row>
    <row r="59" spans="1:5" ht="37.5" x14ac:dyDescent="0.2">
      <c r="A59" s="45" t="s">
        <v>38</v>
      </c>
      <c r="B59" s="38" t="s">
        <v>17</v>
      </c>
      <c r="C59" s="74">
        <v>2.88</v>
      </c>
      <c r="D59" s="74">
        <v>2.88</v>
      </c>
      <c r="E59" s="65">
        <f t="shared" si="2"/>
        <v>1</v>
      </c>
    </row>
    <row r="60" spans="1:5" ht="19.5" x14ac:dyDescent="0.2">
      <c r="A60" s="37" t="s">
        <v>101</v>
      </c>
      <c r="B60" s="38" t="s">
        <v>14</v>
      </c>
      <c r="C60" s="74">
        <v>2811793</v>
      </c>
      <c r="D60" s="74">
        <v>3337489</v>
      </c>
      <c r="E60" s="65">
        <f t="shared" si="2"/>
        <v>0.84248757074555147</v>
      </c>
    </row>
    <row r="61" spans="1:5" x14ac:dyDescent="0.2">
      <c r="A61" s="46" t="s">
        <v>39</v>
      </c>
      <c r="B61" s="38" t="s">
        <v>14</v>
      </c>
      <c r="C61" s="74">
        <v>465120</v>
      </c>
      <c r="D61" s="74">
        <v>1072286</v>
      </c>
      <c r="E61" s="65">
        <f t="shared" si="2"/>
        <v>0.4337648724314222</v>
      </c>
    </row>
    <row r="62" spans="1:5" s="95" customFormat="1" x14ac:dyDescent="0.2">
      <c r="A62" s="200" t="s">
        <v>274</v>
      </c>
      <c r="B62" s="200"/>
      <c r="C62" s="200"/>
      <c r="D62" s="200"/>
      <c r="E62" s="200"/>
    </row>
    <row r="63" spans="1:5" s="95" customFormat="1" ht="78" x14ac:dyDescent="0.2">
      <c r="A63" s="37" t="s">
        <v>275</v>
      </c>
      <c r="B63" s="38" t="s">
        <v>276</v>
      </c>
      <c r="C63" s="93">
        <f>(768-1253)/68288*1000</f>
        <v>-7.1022727272727266</v>
      </c>
      <c r="D63" s="93">
        <f>(785-929)/68416*1000</f>
        <v>-2.104770813844715</v>
      </c>
      <c r="E63" s="65">
        <f>C63/D63</f>
        <v>3.374368686868686</v>
      </c>
    </row>
    <row r="64" spans="1:5" s="95" customFormat="1" ht="19.5" x14ac:dyDescent="0.2">
      <c r="A64" s="37" t="s">
        <v>277</v>
      </c>
      <c r="B64" s="44"/>
      <c r="C64" s="66"/>
      <c r="D64" s="93"/>
      <c r="E64" s="65"/>
    </row>
    <row r="65" spans="1:5" s="95" customFormat="1" x14ac:dyDescent="0.2">
      <c r="A65" s="39" t="s">
        <v>278</v>
      </c>
      <c r="B65" s="38" t="s">
        <v>40</v>
      </c>
      <c r="C65" s="94">
        <v>31.591999999999999</v>
      </c>
      <c r="D65" s="94">
        <v>31.69</v>
      </c>
      <c r="E65" s="65">
        <f t="shared" ref="E65:E86" si="3">C65/D65</f>
        <v>0.99690754181129682</v>
      </c>
    </row>
    <row r="66" spans="1:5" s="95" customFormat="1" x14ac:dyDescent="0.2">
      <c r="A66" s="46" t="s">
        <v>279</v>
      </c>
      <c r="B66" s="38" t="s">
        <v>17</v>
      </c>
      <c r="C66" s="132">
        <f>C65/68.288*100</f>
        <v>46.262886597938149</v>
      </c>
      <c r="D66" s="132">
        <v>46.32</v>
      </c>
      <c r="E66" s="65" t="s">
        <v>179</v>
      </c>
    </row>
    <row r="67" spans="1:5" s="95" customFormat="1" x14ac:dyDescent="0.2">
      <c r="A67" s="39" t="s">
        <v>280</v>
      </c>
      <c r="B67" s="38" t="s">
        <v>40</v>
      </c>
      <c r="C67" s="94">
        <v>36.695999999999998</v>
      </c>
      <c r="D67" s="94">
        <v>36.72</v>
      </c>
      <c r="E67" s="65">
        <f t="shared" si="3"/>
        <v>0.99934640522875817</v>
      </c>
    </row>
    <row r="68" spans="1:5" s="95" customFormat="1" ht="22.5" customHeight="1" x14ac:dyDescent="0.2">
      <c r="A68" s="39" t="s">
        <v>281</v>
      </c>
      <c r="B68" s="38" t="s">
        <v>17</v>
      </c>
      <c r="C68" s="132">
        <f>C67/68.288*100</f>
        <v>53.737113402061851</v>
      </c>
      <c r="D68" s="132">
        <v>53.68</v>
      </c>
      <c r="E68" s="65" t="s">
        <v>179</v>
      </c>
    </row>
    <row r="69" spans="1:5" s="95" customFormat="1" ht="19.5" x14ac:dyDescent="0.2">
      <c r="A69" s="37" t="s">
        <v>282</v>
      </c>
      <c r="B69" s="38"/>
      <c r="C69" s="66"/>
      <c r="D69" s="93"/>
      <c r="E69" s="65"/>
    </row>
    <row r="70" spans="1:5" s="95" customFormat="1" x14ac:dyDescent="0.2">
      <c r="A70" s="39" t="s">
        <v>283</v>
      </c>
      <c r="B70" s="38" t="s">
        <v>40</v>
      </c>
      <c r="C70" s="94">
        <v>15.323</v>
      </c>
      <c r="D70" s="94">
        <v>15.35</v>
      </c>
      <c r="E70" s="65">
        <f t="shared" si="3"/>
        <v>0.99824104234527689</v>
      </c>
    </row>
    <row r="71" spans="1:5" s="95" customFormat="1" x14ac:dyDescent="0.2">
      <c r="A71" s="46" t="s">
        <v>279</v>
      </c>
      <c r="B71" s="38" t="s">
        <v>17</v>
      </c>
      <c r="C71" s="132">
        <f>C70/68.288*100</f>
        <v>22.438788659793815</v>
      </c>
      <c r="D71" s="132">
        <v>22.43</v>
      </c>
      <c r="E71" s="65" t="s">
        <v>179</v>
      </c>
    </row>
    <row r="72" spans="1:5" s="95" customFormat="1" x14ac:dyDescent="0.2">
      <c r="A72" s="39" t="s">
        <v>284</v>
      </c>
      <c r="B72" s="38" t="s">
        <v>40</v>
      </c>
      <c r="C72" s="94">
        <v>37.091000000000001</v>
      </c>
      <c r="D72" s="94">
        <v>37.22</v>
      </c>
      <c r="E72" s="65">
        <f t="shared" si="3"/>
        <v>0.99653412144008602</v>
      </c>
    </row>
    <row r="73" spans="1:5" s="95" customFormat="1" x14ac:dyDescent="0.2">
      <c r="A73" s="46" t="s">
        <v>279</v>
      </c>
      <c r="B73" s="38" t="s">
        <v>17</v>
      </c>
      <c r="C73" s="132">
        <f>C72/68.288*100</f>
        <v>54.315545923149024</v>
      </c>
      <c r="D73" s="132">
        <v>54.4</v>
      </c>
      <c r="E73" s="65" t="s">
        <v>179</v>
      </c>
    </row>
    <row r="74" spans="1:5" s="95" customFormat="1" x14ac:dyDescent="0.2">
      <c r="A74" s="39" t="s">
        <v>285</v>
      </c>
      <c r="B74" s="38" t="s">
        <v>40</v>
      </c>
      <c r="C74" s="94">
        <v>15.874000000000001</v>
      </c>
      <c r="D74" s="94">
        <v>15.85</v>
      </c>
      <c r="E74" s="65">
        <f t="shared" si="3"/>
        <v>1.0015141955835962</v>
      </c>
    </row>
    <row r="75" spans="1:5" s="95" customFormat="1" x14ac:dyDescent="0.2">
      <c r="A75" s="46" t="s">
        <v>279</v>
      </c>
      <c r="B75" s="38" t="s">
        <v>17</v>
      </c>
      <c r="C75" s="132">
        <f>C74/68.288*100</f>
        <v>23.245665417057172</v>
      </c>
      <c r="D75" s="132">
        <v>23.17</v>
      </c>
      <c r="E75" s="65" t="s">
        <v>179</v>
      </c>
    </row>
    <row r="76" spans="1:5" s="95" customFormat="1" ht="39" customHeight="1" x14ac:dyDescent="0.2">
      <c r="A76" s="37" t="s">
        <v>286</v>
      </c>
      <c r="B76" s="38" t="s">
        <v>276</v>
      </c>
      <c r="C76" s="133">
        <v>-223</v>
      </c>
      <c r="D76" s="133">
        <v>372</v>
      </c>
      <c r="E76" s="65">
        <f t="shared" si="3"/>
        <v>-0.59946236559139787</v>
      </c>
    </row>
    <row r="77" spans="1:5" s="95" customFormat="1" ht="39" x14ac:dyDescent="0.2">
      <c r="A77" s="37" t="s">
        <v>287</v>
      </c>
      <c r="B77" s="38" t="s">
        <v>17</v>
      </c>
      <c r="C77" s="132">
        <f>48317/68288*100</f>
        <v>70.754744611059039</v>
      </c>
      <c r="D77" s="132">
        <v>70.78</v>
      </c>
      <c r="E77" s="65" t="s">
        <v>179</v>
      </c>
    </row>
    <row r="78" spans="1:5" s="95" customFormat="1" ht="39" x14ac:dyDescent="0.2">
      <c r="A78" s="37" t="s">
        <v>288</v>
      </c>
      <c r="B78" s="38" t="s">
        <v>17</v>
      </c>
      <c r="C78" s="132">
        <f>19971/68288*100</f>
        <v>29.245255388940954</v>
      </c>
      <c r="D78" s="132">
        <v>29.22</v>
      </c>
      <c r="E78" s="65" t="s">
        <v>179</v>
      </c>
    </row>
    <row r="79" spans="1:5" s="95" customFormat="1" hidden="1" x14ac:dyDescent="0.2">
      <c r="A79" s="200" t="s">
        <v>289</v>
      </c>
      <c r="B79" s="200"/>
      <c r="C79" s="200"/>
      <c r="D79" s="200"/>
      <c r="E79" s="200"/>
    </row>
    <row r="80" spans="1:5" s="95" customFormat="1" ht="19.5" hidden="1" x14ac:dyDescent="0.2">
      <c r="A80" s="97" t="s">
        <v>290</v>
      </c>
      <c r="B80" s="38" t="s">
        <v>42</v>
      </c>
      <c r="C80" s="74">
        <v>68.287999999999997</v>
      </c>
      <c r="D80" s="98">
        <v>68.42</v>
      </c>
      <c r="E80" s="65">
        <f t="shared" si="3"/>
        <v>0.99807073954983916</v>
      </c>
    </row>
    <row r="81" spans="1:5" s="95" customFormat="1" ht="19.5" hidden="1" x14ac:dyDescent="0.2">
      <c r="A81" s="37" t="s">
        <v>291</v>
      </c>
      <c r="B81" s="38" t="s">
        <v>40</v>
      </c>
      <c r="C81" s="74">
        <v>68.287999999999997</v>
      </c>
      <c r="D81" s="98">
        <v>68.42</v>
      </c>
      <c r="E81" s="65">
        <f t="shared" si="3"/>
        <v>0.99807073954983916</v>
      </c>
    </row>
    <row r="82" spans="1:5" s="95" customFormat="1" ht="19.5" hidden="1" x14ac:dyDescent="0.2">
      <c r="A82" s="37" t="s">
        <v>292</v>
      </c>
      <c r="B82" s="38" t="s">
        <v>40</v>
      </c>
      <c r="C82" s="94">
        <f>C103+5.351</f>
        <v>18.132750000000001</v>
      </c>
      <c r="D82" s="99">
        <v>18.309999999999999</v>
      </c>
      <c r="E82" s="65">
        <f t="shared" si="3"/>
        <v>0.99031949754232673</v>
      </c>
    </row>
    <row r="83" spans="1:5" s="95" customFormat="1" hidden="1" x14ac:dyDescent="0.2">
      <c r="A83" s="39" t="s">
        <v>293</v>
      </c>
      <c r="B83" s="38" t="s">
        <v>40</v>
      </c>
      <c r="C83" s="94">
        <f>C82</f>
        <v>18.132750000000001</v>
      </c>
      <c r="D83" s="99">
        <v>18.309999999999999</v>
      </c>
      <c r="E83" s="65">
        <f t="shared" si="3"/>
        <v>0.99031949754232673</v>
      </c>
    </row>
    <row r="84" spans="1:5" s="95" customFormat="1" ht="19.5" hidden="1" x14ac:dyDescent="0.2">
      <c r="A84" s="37" t="s">
        <v>294</v>
      </c>
      <c r="B84" s="38" t="s">
        <v>40</v>
      </c>
      <c r="C84" s="94">
        <v>1.29</v>
      </c>
      <c r="D84" s="99">
        <v>1.29</v>
      </c>
      <c r="E84" s="65">
        <f t="shared" si="3"/>
        <v>1</v>
      </c>
    </row>
    <row r="85" spans="1:5" s="95" customFormat="1" ht="19.5" hidden="1" x14ac:dyDescent="0.2">
      <c r="A85" s="37" t="s">
        <v>295</v>
      </c>
      <c r="B85" s="38" t="s">
        <v>40</v>
      </c>
      <c r="C85" s="94">
        <f>37.217-C82</f>
        <v>19.084249999999997</v>
      </c>
      <c r="D85" s="99">
        <v>18.899999999999999</v>
      </c>
      <c r="E85" s="65">
        <f t="shared" si="3"/>
        <v>1.0097486772486772</v>
      </c>
    </row>
    <row r="86" spans="1:5" s="95" customFormat="1" hidden="1" x14ac:dyDescent="0.2">
      <c r="A86" s="39" t="s">
        <v>296</v>
      </c>
      <c r="B86" s="38" t="s">
        <v>40</v>
      </c>
      <c r="C86" s="94">
        <v>0.90700000000000003</v>
      </c>
      <c r="D86" s="99">
        <v>0.91</v>
      </c>
      <c r="E86" s="65">
        <f t="shared" si="3"/>
        <v>0.99670329670329672</v>
      </c>
    </row>
    <row r="87" spans="1:5" s="95" customFormat="1" ht="58.5" hidden="1" x14ac:dyDescent="0.2">
      <c r="A87" s="37" t="s">
        <v>297</v>
      </c>
      <c r="B87" s="38" t="s">
        <v>17</v>
      </c>
      <c r="C87" s="74">
        <v>29.218084525499616</v>
      </c>
      <c r="D87" s="98">
        <v>29.22</v>
      </c>
      <c r="E87" s="65" t="s">
        <v>179</v>
      </c>
    </row>
    <row r="88" spans="1:5" s="95" customFormat="1" ht="37.5" hidden="1" x14ac:dyDescent="0.2">
      <c r="A88" s="39" t="s">
        <v>176</v>
      </c>
      <c r="B88" s="38" t="s">
        <v>17</v>
      </c>
      <c r="C88" s="74">
        <v>1.8874976639880396</v>
      </c>
      <c r="D88" s="98">
        <v>1.89</v>
      </c>
      <c r="E88" s="65" t="s">
        <v>179</v>
      </c>
    </row>
    <row r="89" spans="1:5" s="95" customFormat="1" ht="37.5" hidden="1" x14ac:dyDescent="0.2">
      <c r="A89" s="39" t="s">
        <v>142</v>
      </c>
      <c r="B89" s="38" t="s">
        <v>17</v>
      </c>
      <c r="C89" s="74">
        <v>0.74752382732199596</v>
      </c>
      <c r="D89" s="98">
        <v>0.75</v>
      </c>
      <c r="E89" s="65" t="s">
        <v>179</v>
      </c>
    </row>
    <row r="90" spans="1:5" s="95" customFormat="1" hidden="1" x14ac:dyDescent="0.2">
      <c r="A90" s="39" t="s">
        <v>126</v>
      </c>
      <c r="B90" s="38" t="s">
        <v>17</v>
      </c>
      <c r="C90" s="74">
        <v>1.1212857409829939</v>
      </c>
      <c r="D90" s="98">
        <v>1.1200000000000001</v>
      </c>
      <c r="E90" s="65" t="s">
        <v>179</v>
      </c>
    </row>
    <row r="91" spans="1:5" s="95" customFormat="1" hidden="1" x14ac:dyDescent="0.2">
      <c r="A91" s="39" t="s">
        <v>127</v>
      </c>
      <c r="B91" s="38" t="s">
        <v>17</v>
      </c>
      <c r="C91" s="74">
        <v>1.8688095683049896E-2</v>
      </c>
      <c r="D91" s="98">
        <v>0.02</v>
      </c>
      <c r="E91" s="65" t="s">
        <v>179</v>
      </c>
    </row>
    <row r="92" spans="1:5" s="95" customFormat="1" hidden="1" x14ac:dyDescent="0.2">
      <c r="A92" s="40" t="s">
        <v>77</v>
      </c>
      <c r="B92" s="38" t="s">
        <v>17</v>
      </c>
      <c r="C92" s="74">
        <v>0.89702859278639502</v>
      </c>
      <c r="D92" s="98">
        <v>0.9</v>
      </c>
      <c r="E92" s="65" t="s">
        <v>179</v>
      </c>
    </row>
    <row r="93" spans="1:5" s="95" customFormat="1" hidden="1" x14ac:dyDescent="0.2">
      <c r="A93" s="40" t="s">
        <v>78</v>
      </c>
      <c r="B93" s="38" t="s">
        <v>17</v>
      </c>
      <c r="C93" s="74">
        <v>17.398617080919454</v>
      </c>
      <c r="D93" s="98">
        <v>17.399999999999999</v>
      </c>
      <c r="E93" s="65" t="s">
        <v>179</v>
      </c>
    </row>
    <row r="94" spans="1:5" s="95" customFormat="1" ht="37.5" hidden="1" x14ac:dyDescent="0.2">
      <c r="A94" s="39" t="s">
        <v>128</v>
      </c>
      <c r="B94" s="38" t="s">
        <v>17</v>
      </c>
      <c r="C94" s="74">
        <v>0</v>
      </c>
      <c r="D94" s="98">
        <v>0</v>
      </c>
      <c r="E94" s="65" t="s">
        <v>179</v>
      </c>
    </row>
    <row r="95" spans="1:5" s="95" customFormat="1" ht="56.25" hidden="1" x14ac:dyDescent="0.2">
      <c r="A95" s="39" t="s">
        <v>129</v>
      </c>
      <c r="B95" s="38" t="s">
        <v>17</v>
      </c>
      <c r="C95" s="74">
        <v>0.71014763595589603</v>
      </c>
      <c r="D95" s="98">
        <v>0.71</v>
      </c>
      <c r="E95" s="65" t="s">
        <v>179</v>
      </c>
    </row>
    <row r="96" spans="1:5" s="95" customFormat="1" hidden="1" x14ac:dyDescent="0.2">
      <c r="A96" s="40" t="s">
        <v>83</v>
      </c>
      <c r="B96" s="38" t="s">
        <v>17</v>
      </c>
      <c r="C96" s="74">
        <v>11.960381237151935</v>
      </c>
      <c r="D96" s="98">
        <v>11.96</v>
      </c>
      <c r="E96" s="65" t="s">
        <v>179</v>
      </c>
    </row>
    <row r="97" spans="1:5" s="95" customFormat="1" ht="37.5" hidden="1" x14ac:dyDescent="0.2">
      <c r="A97" s="39" t="s">
        <v>130</v>
      </c>
      <c r="B97" s="38" t="s">
        <v>17</v>
      </c>
      <c r="C97" s="74">
        <v>28.013455428891799</v>
      </c>
      <c r="D97" s="98">
        <v>28.01</v>
      </c>
      <c r="E97" s="65" t="s">
        <v>179</v>
      </c>
    </row>
    <row r="98" spans="1:5" s="95" customFormat="1" hidden="1" x14ac:dyDescent="0.2">
      <c r="A98" s="39" t="s">
        <v>167</v>
      </c>
      <c r="B98" s="38" t="s">
        <v>17</v>
      </c>
      <c r="C98" s="74">
        <v>9.4001121285740972</v>
      </c>
      <c r="D98" s="98">
        <v>9.4</v>
      </c>
      <c r="E98" s="65" t="s">
        <v>179</v>
      </c>
    </row>
    <row r="99" spans="1:5" s="95" customFormat="1" hidden="1" x14ac:dyDescent="0.2">
      <c r="A99" s="39" t="s">
        <v>169</v>
      </c>
      <c r="B99" s="38" t="s">
        <v>17</v>
      </c>
      <c r="C99" s="74">
        <v>2.1491310035507381</v>
      </c>
      <c r="D99" s="98">
        <v>2.15</v>
      </c>
      <c r="E99" s="65" t="s">
        <v>179</v>
      </c>
    </row>
    <row r="100" spans="1:5" s="95" customFormat="1" hidden="1" x14ac:dyDescent="0.2">
      <c r="A100" s="40" t="s">
        <v>82</v>
      </c>
      <c r="B100" s="38" t="s">
        <v>17</v>
      </c>
      <c r="C100" s="74">
        <v>27.58362922818165</v>
      </c>
      <c r="D100" s="98">
        <v>27.58</v>
      </c>
      <c r="E100" s="65" t="s">
        <v>179</v>
      </c>
    </row>
    <row r="101" spans="1:5" s="95" customFormat="1" ht="75" hidden="1" x14ac:dyDescent="0.2">
      <c r="A101" s="39" t="s">
        <v>298</v>
      </c>
      <c r="B101" s="38" t="s">
        <v>17</v>
      </c>
      <c r="C101" s="74">
        <f>1347/2091*100</f>
        <v>64.418938307030132</v>
      </c>
      <c r="D101" s="98">
        <v>64.42</v>
      </c>
      <c r="E101" s="65" t="s">
        <v>179</v>
      </c>
    </row>
    <row r="102" spans="1:5" x14ac:dyDescent="0.2">
      <c r="A102" s="200" t="s">
        <v>41</v>
      </c>
      <c r="B102" s="200"/>
      <c r="C102" s="200"/>
      <c r="D102" s="200"/>
      <c r="E102" s="200"/>
    </row>
    <row r="103" spans="1:5" ht="19.5" x14ac:dyDescent="0.2">
      <c r="A103" s="37" t="s">
        <v>43</v>
      </c>
      <c r="B103" s="38" t="s">
        <v>42</v>
      </c>
      <c r="C103" s="74">
        <f>Диагностика!I126/1000</f>
        <v>12.781750000000001</v>
      </c>
      <c r="D103" s="74">
        <v>12.96</v>
      </c>
      <c r="E103" s="65">
        <f t="shared" si="2"/>
        <v>0.98624614197530858</v>
      </c>
    </row>
    <row r="104" spans="1:5" ht="19.5" x14ac:dyDescent="0.2">
      <c r="A104" s="37" t="s">
        <v>44</v>
      </c>
      <c r="B104" s="38"/>
      <c r="C104" s="74"/>
      <c r="D104" s="122"/>
      <c r="E104" s="65"/>
    </row>
    <row r="105" spans="1:5" ht="37.5" x14ac:dyDescent="0.2">
      <c r="A105" s="39" t="s">
        <v>176</v>
      </c>
      <c r="B105" s="38" t="s">
        <v>42</v>
      </c>
      <c r="C105" s="74">
        <f>Диагностика!I7/1000</f>
        <v>0.1042</v>
      </c>
      <c r="D105" s="93">
        <v>0.11</v>
      </c>
      <c r="E105" s="65">
        <f t="shared" si="2"/>
        <v>0.94727272727272727</v>
      </c>
    </row>
    <row r="106" spans="1:5" ht="37.5" x14ac:dyDescent="0.2">
      <c r="A106" s="39" t="s">
        <v>142</v>
      </c>
      <c r="B106" s="38" t="s">
        <v>42</v>
      </c>
      <c r="C106" s="74" t="s">
        <v>178</v>
      </c>
      <c r="D106" s="93" t="s">
        <v>178</v>
      </c>
      <c r="E106" s="65" t="s">
        <v>179</v>
      </c>
    </row>
    <row r="107" spans="1:5" x14ac:dyDescent="0.2">
      <c r="A107" s="39" t="s">
        <v>126</v>
      </c>
      <c r="B107" s="38" t="s">
        <v>42</v>
      </c>
      <c r="C107" s="74" t="s">
        <v>178</v>
      </c>
      <c r="D107" s="93" t="s">
        <v>178</v>
      </c>
      <c r="E107" s="65" t="s">
        <v>179</v>
      </c>
    </row>
    <row r="108" spans="1:5" x14ac:dyDescent="0.2">
      <c r="A108" s="39" t="s">
        <v>127</v>
      </c>
      <c r="B108" s="38" t="s">
        <v>42</v>
      </c>
      <c r="C108" s="74" t="s">
        <v>178</v>
      </c>
      <c r="D108" s="93" t="s">
        <v>178</v>
      </c>
      <c r="E108" s="65" t="s">
        <v>179</v>
      </c>
    </row>
    <row r="109" spans="1:5" x14ac:dyDescent="0.2">
      <c r="A109" s="40" t="s">
        <v>77</v>
      </c>
      <c r="B109" s="38" t="s">
        <v>42</v>
      </c>
      <c r="C109" s="74" t="str">
        <f>Диагностика!I20</f>
        <v>к</v>
      </c>
      <c r="D109" s="93" t="s">
        <v>178</v>
      </c>
      <c r="E109" s="65" t="s">
        <v>179</v>
      </c>
    </row>
    <row r="110" spans="1:5" x14ac:dyDescent="0.2">
      <c r="A110" s="40" t="s">
        <v>78</v>
      </c>
      <c r="B110" s="38" t="s">
        <v>42</v>
      </c>
      <c r="C110" s="74">
        <f>Диагностика!I21/1000</f>
        <v>4.8831000000000007</v>
      </c>
      <c r="D110" s="93">
        <v>5.13</v>
      </c>
      <c r="E110" s="65">
        <f t="shared" si="2"/>
        <v>0.95187134502923987</v>
      </c>
    </row>
    <row r="111" spans="1:5" ht="37.5" x14ac:dyDescent="0.2">
      <c r="A111" s="39" t="s">
        <v>128</v>
      </c>
      <c r="B111" s="38" t="s">
        <v>42</v>
      </c>
      <c r="C111" s="74">
        <f>Диагностика!I94/1000</f>
        <v>0.32430000000000003</v>
      </c>
      <c r="D111" s="93">
        <v>0.33</v>
      </c>
      <c r="E111" s="65">
        <f t="shared" si="2"/>
        <v>0.98272727272727278</v>
      </c>
    </row>
    <row r="112" spans="1:5" ht="56.25" x14ac:dyDescent="0.2">
      <c r="A112" s="39" t="s">
        <v>129</v>
      </c>
      <c r="B112" s="38" t="s">
        <v>42</v>
      </c>
      <c r="C112" s="74">
        <f>Диагностика!I98/1000</f>
        <v>0.25530000000000003</v>
      </c>
      <c r="D112" s="93">
        <v>0.26</v>
      </c>
      <c r="E112" s="65">
        <f t="shared" si="2"/>
        <v>0.98192307692307701</v>
      </c>
    </row>
    <row r="113" spans="1:5" x14ac:dyDescent="0.2">
      <c r="A113" s="40" t="s">
        <v>83</v>
      </c>
      <c r="B113" s="38" t="s">
        <v>42</v>
      </c>
      <c r="C113" s="74">
        <f>Диагностика!I102/1000</f>
        <v>0.29669999999999996</v>
      </c>
      <c r="D113" s="93">
        <v>0.24</v>
      </c>
      <c r="E113" s="65">
        <f t="shared" si="2"/>
        <v>1.2362499999999998</v>
      </c>
    </row>
    <row r="114" spans="1:5" ht="37.5" x14ac:dyDescent="0.2">
      <c r="A114" s="39" t="s">
        <v>130</v>
      </c>
      <c r="B114" s="38" t="s">
        <v>42</v>
      </c>
      <c r="C114" s="74">
        <f>Диагностика!I106/1000</f>
        <v>0.54900000000000004</v>
      </c>
      <c r="D114" s="93">
        <v>0.53</v>
      </c>
      <c r="E114" s="65">
        <f t="shared" si="2"/>
        <v>1.0358490566037737</v>
      </c>
    </row>
    <row r="115" spans="1:5" x14ac:dyDescent="0.2">
      <c r="A115" s="39" t="s">
        <v>167</v>
      </c>
      <c r="B115" s="38" t="s">
        <v>42</v>
      </c>
      <c r="C115" s="74">
        <f>Диагностика!I110/1000</f>
        <v>0.85</v>
      </c>
      <c r="D115" s="93">
        <v>0.85</v>
      </c>
      <c r="E115" s="65">
        <f t="shared" si="2"/>
        <v>1</v>
      </c>
    </row>
    <row r="116" spans="1:5" x14ac:dyDescent="0.2">
      <c r="A116" s="39" t="s">
        <v>169</v>
      </c>
      <c r="B116" s="38" t="s">
        <v>42</v>
      </c>
      <c r="C116" s="74">
        <f>Диагностика!I118/1000</f>
        <v>0.14909999999999998</v>
      </c>
      <c r="D116" s="93">
        <v>0.12</v>
      </c>
      <c r="E116" s="65">
        <f t="shared" si="2"/>
        <v>1.2424999999999999</v>
      </c>
    </row>
    <row r="117" spans="1:5" ht="37.5" x14ac:dyDescent="0.2">
      <c r="A117" s="39" t="s">
        <v>76</v>
      </c>
      <c r="B117" s="38" t="s">
        <v>42</v>
      </c>
      <c r="C117" s="93">
        <v>0.844766666666667</v>
      </c>
      <c r="D117" s="93">
        <v>0.87</v>
      </c>
      <c r="E117" s="65">
        <f t="shared" si="2"/>
        <v>0.97099616858237592</v>
      </c>
    </row>
    <row r="118" spans="1:5" x14ac:dyDescent="0.3">
      <c r="A118" s="47" t="s">
        <v>79</v>
      </c>
      <c r="B118" s="38" t="s">
        <v>42</v>
      </c>
      <c r="C118" s="93">
        <v>2.2117583333333299</v>
      </c>
      <c r="D118" s="93">
        <v>2.1800000000000002</v>
      </c>
      <c r="E118" s="65">
        <f t="shared" si="2"/>
        <v>1.014568042813454</v>
      </c>
    </row>
    <row r="119" spans="1:5" x14ac:dyDescent="0.3">
      <c r="A119" s="47" t="s">
        <v>80</v>
      </c>
      <c r="B119" s="38" t="s">
        <v>42</v>
      </c>
      <c r="C119" s="93">
        <v>1.3051999999999999</v>
      </c>
      <c r="D119" s="93">
        <v>1.32</v>
      </c>
      <c r="E119" s="65">
        <f t="shared" si="2"/>
        <v>0.98878787878787866</v>
      </c>
    </row>
    <row r="120" spans="1:5" x14ac:dyDescent="0.3">
      <c r="A120" s="47" t="s">
        <v>82</v>
      </c>
      <c r="B120" s="38" t="s">
        <v>42</v>
      </c>
      <c r="C120" s="93" t="s">
        <v>177</v>
      </c>
      <c r="D120" s="93" t="s">
        <v>177</v>
      </c>
      <c r="E120" s="65" t="s">
        <v>179</v>
      </c>
    </row>
    <row r="121" spans="1:5" ht="75" x14ac:dyDescent="0.3">
      <c r="A121" s="48" t="s">
        <v>92</v>
      </c>
      <c r="B121" s="38" t="s">
        <v>42</v>
      </c>
      <c r="C121" s="93">
        <v>1.1519999999999999</v>
      </c>
      <c r="D121" s="198">
        <v>1.1399999999999999</v>
      </c>
      <c r="E121" s="65">
        <f t="shared" si="2"/>
        <v>1.0105263157894737</v>
      </c>
    </row>
    <row r="122" spans="1:5" x14ac:dyDescent="0.3">
      <c r="A122" s="49" t="s">
        <v>81</v>
      </c>
      <c r="B122" s="38"/>
      <c r="C122" s="93"/>
      <c r="D122" s="199"/>
      <c r="E122" s="65"/>
    </row>
    <row r="123" spans="1:5" ht="37.5" x14ac:dyDescent="0.2">
      <c r="A123" s="39" t="s">
        <v>183</v>
      </c>
      <c r="B123" s="38" t="s">
        <v>42</v>
      </c>
      <c r="C123" s="93">
        <v>9.2600000000000002E-2</v>
      </c>
      <c r="D123" s="198">
        <v>0.1</v>
      </c>
      <c r="E123" s="65">
        <f t="shared" si="2"/>
        <v>0.92599999999999993</v>
      </c>
    </row>
    <row r="124" spans="1:5" x14ac:dyDescent="0.3">
      <c r="A124" s="47" t="s">
        <v>79</v>
      </c>
      <c r="B124" s="38" t="s">
        <v>42</v>
      </c>
      <c r="C124" s="93">
        <v>1.0589999999999999</v>
      </c>
      <c r="D124" s="198">
        <v>1.05</v>
      </c>
      <c r="E124" s="65">
        <f t="shared" si="2"/>
        <v>1.0085714285714285</v>
      </c>
    </row>
    <row r="125" spans="1:5" ht="39" x14ac:dyDescent="0.2">
      <c r="A125" s="37" t="s">
        <v>45</v>
      </c>
      <c r="B125" s="38" t="s">
        <v>17</v>
      </c>
      <c r="C125" s="74">
        <v>1.61</v>
      </c>
      <c r="D125" s="74">
        <v>2.7</v>
      </c>
      <c r="E125" s="65">
        <f t="shared" si="2"/>
        <v>0.59629629629629632</v>
      </c>
    </row>
    <row r="126" spans="1:5" ht="19.5" x14ac:dyDescent="0.2">
      <c r="A126" s="37" t="s">
        <v>46</v>
      </c>
      <c r="B126" s="38" t="s">
        <v>21</v>
      </c>
      <c r="C126" s="93">
        <v>30125.9</v>
      </c>
      <c r="D126" s="122">
        <v>26968</v>
      </c>
      <c r="E126" s="65">
        <f t="shared" si="2"/>
        <v>1.1170980421239989</v>
      </c>
    </row>
    <row r="127" spans="1:5" ht="39" x14ac:dyDescent="0.2">
      <c r="A127" s="37" t="s">
        <v>47</v>
      </c>
      <c r="B127" s="38" t="s">
        <v>21</v>
      </c>
      <c r="C127" s="93">
        <v>57656.2</v>
      </c>
      <c r="D127" s="93">
        <v>50295.8</v>
      </c>
      <c r="E127" s="65">
        <f t="shared" si="2"/>
        <v>1.1463422393122287</v>
      </c>
    </row>
    <row r="128" spans="1:5" ht="19.5" x14ac:dyDescent="0.2">
      <c r="A128" s="37" t="s">
        <v>44</v>
      </c>
      <c r="B128" s="38"/>
      <c r="C128" s="66"/>
      <c r="D128" s="93"/>
      <c r="E128" s="65"/>
    </row>
    <row r="129" spans="1:5" ht="37.5" x14ac:dyDescent="0.2">
      <c r="A129" s="39" t="s">
        <v>176</v>
      </c>
      <c r="B129" s="38" t="s">
        <v>21</v>
      </c>
      <c r="C129" s="93">
        <v>29817.3</v>
      </c>
      <c r="D129" s="93">
        <v>27977.08</v>
      </c>
      <c r="E129" s="65">
        <f t="shared" si="2"/>
        <v>1.0657759851993132</v>
      </c>
    </row>
    <row r="130" spans="1:5" ht="37.5" x14ac:dyDescent="0.2">
      <c r="A130" s="39" t="s">
        <v>142</v>
      </c>
      <c r="B130" s="38" t="s">
        <v>21</v>
      </c>
      <c r="C130" s="93">
        <v>28960.5</v>
      </c>
      <c r="D130" s="93">
        <v>31493.69</v>
      </c>
      <c r="E130" s="65">
        <f t="shared" si="2"/>
        <v>0.91956515733786681</v>
      </c>
    </row>
    <row r="131" spans="1:5" x14ac:dyDescent="0.2">
      <c r="A131" s="39" t="s">
        <v>126</v>
      </c>
      <c r="B131" s="38" t="s">
        <v>21</v>
      </c>
      <c r="C131" s="93">
        <v>29820.1</v>
      </c>
      <c r="D131" s="93">
        <v>27747.279999999999</v>
      </c>
      <c r="E131" s="65">
        <f t="shared" si="2"/>
        <v>1.0747035385089998</v>
      </c>
    </row>
    <row r="132" spans="1:5" x14ac:dyDescent="0.2">
      <c r="A132" s="39" t="s">
        <v>127</v>
      </c>
      <c r="B132" s="38" t="s">
        <v>21</v>
      </c>
      <c r="C132" s="93" t="s">
        <v>179</v>
      </c>
      <c r="D132" s="93" t="s">
        <v>179</v>
      </c>
      <c r="E132" s="65" t="s">
        <v>179</v>
      </c>
    </row>
    <row r="133" spans="1:5" x14ac:dyDescent="0.2">
      <c r="A133" s="40" t="s">
        <v>77</v>
      </c>
      <c r="B133" s="38" t="s">
        <v>21</v>
      </c>
      <c r="C133" s="93">
        <v>48149.9</v>
      </c>
      <c r="D133" s="93">
        <v>36718.660000000003</v>
      </c>
      <c r="E133" s="65">
        <f t="shared" si="2"/>
        <v>1.3113196396600528</v>
      </c>
    </row>
    <row r="134" spans="1:5" x14ac:dyDescent="0.2">
      <c r="A134" s="40" t="s">
        <v>78</v>
      </c>
      <c r="B134" s="38" t="s">
        <v>21</v>
      </c>
      <c r="C134" s="93">
        <v>75630.2</v>
      </c>
      <c r="D134" s="93">
        <v>61822.41</v>
      </c>
      <c r="E134" s="65">
        <f t="shared" ref="E134:E154" si="4">C134/D134</f>
        <v>1.2233460326117986</v>
      </c>
    </row>
    <row r="135" spans="1:5" ht="37.5" x14ac:dyDescent="0.2">
      <c r="A135" s="39" t="s">
        <v>128</v>
      </c>
      <c r="B135" s="38" t="s">
        <v>21</v>
      </c>
      <c r="C135" s="93">
        <v>52187.5</v>
      </c>
      <c r="D135" s="93">
        <v>47220.84</v>
      </c>
      <c r="E135" s="65">
        <f t="shared" si="4"/>
        <v>1.1051794080749093</v>
      </c>
    </row>
    <row r="136" spans="1:5" ht="56.25" x14ac:dyDescent="0.2">
      <c r="A136" s="39" t="s">
        <v>129</v>
      </c>
      <c r="B136" s="38" t="s">
        <v>21</v>
      </c>
      <c r="C136" s="93">
        <v>37719.800000000003</v>
      </c>
      <c r="D136" s="93">
        <v>36647.360000000001</v>
      </c>
      <c r="E136" s="65">
        <f t="shared" si="4"/>
        <v>1.0292637723426736</v>
      </c>
    </row>
    <row r="137" spans="1:5" x14ac:dyDescent="0.2">
      <c r="A137" s="40" t="s">
        <v>168</v>
      </c>
      <c r="B137" s="38" t="s">
        <v>21</v>
      </c>
      <c r="C137" s="93">
        <v>63631</v>
      </c>
      <c r="D137" s="93">
        <v>54417.5</v>
      </c>
      <c r="E137" s="65">
        <f t="shared" si="4"/>
        <v>1.1693113428584554</v>
      </c>
    </row>
    <row r="138" spans="1:5" ht="37.5" x14ac:dyDescent="0.2">
      <c r="A138" s="39" t="s">
        <v>130</v>
      </c>
      <c r="B138" s="38" t="s">
        <v>21</v>
      </c>
      <c r="C138" s="93">
        <v>37621.699999999997</v>
      </c>
      <c r="D138" s="93">
        <v>33313.4</v>
      </c>
      <c r="E138" s="65">
        <f t="shared" si="4"/>
        <v>1.1293263371496154</v>
      </c>
    </row>
    <row r="139" spans="1:5" x14ac:dyDescent="0.2">
      <c r="A139" s="39" t="s">
        <v>167</v>
      </c>
      <c r="B139" s="38" t="s">
        <v>21</v>
      </c>
      <c r="C139" s="93">
        <v>63338.2</v>
      </c>
      <c r="D139" s="93">
        <v>58072.26</v>
      </c>
      <c r="E139" s="65">
        <f t="shared" si="4"/>
        <v>1.0906790953202097</v>
      </c>
    </row>
    <row r="140" spans="1:5" x14ac:dyDescent="0.2">
      <c r="A140" s="39" t="s">
        <v>169</v>
      </c>
      <c r="B140" s="38" t="s">
        <v>21</v>
      </c>
      <c r="C140" s="93">
        <v>61611.199999999997</v>
      </c>
      <c r="D140" s="93">
        <v>47918.58</v>
      </c>
      <c r="E140" s="65">
        <f t="shared" si="4"/>
        <v>1.2857476160604091</v>
      </c>
    </row>
    <row r="141" spans="1:5" ht="37.5" x14ac:dyDescent="0.2">
      <c r="A141" s="39" t="s">
        <v>76</v>
      </c>
      <c r="B141" s="38" t="s">
        <v>21</v>
      </c>
      <c r="C141" s="93">
        <v>60624</v>
      </c>
      <c r="D141" s="93">
        <v>57365.05</v>
      </c>
      <c r="E141" s="65">
        <f t="shared" si="4"/>
        <v>1.0568107236026116</v>
      </c>
    </row>
    <row r="142" spans="1:5" x14ac:dyDescent="0.3">
      <c r="A142" s="47" t="s">
        <v>79</v>
      </c>
      <c r="B142" s="38" t="s">
        <v>21</v>
      </c>
      <c r="C142" s="93">
        <v>34799.300000000003</v>
      </c>
      <c r="D142" s="93">
        <v>31593.83</v>
      </c>
      <c r="E142" s="65">
        <f t="shared" si="4"/>
        <v>1.1014587341895554</v>
      </c>
    </row>
    <row r="143" spans="1:5" x14ac:dyDescent="0.3">
      <c r="A143" s="47" t="s">
        <v>80</v>
      </c>
      <c r="B143" s="38" t="s">
        <v>21</v>
      </c>
      <c r="C143" s="93">
        <v>46796.3</v>
      </c>
      <c r="D143" s="93">
        <v>45289.5</v>
      </c>
      <c r="E143" s="65">
        <f t="shared" si="4"/>
        <v>1.0332704048399739</v>
      </c>
    </row>
    <row r="144" spans="1:5" x14ac:dyDescent="0.3">
      <c r="A144" s="47" t="s">
        <v>82</v>
      </c>
      <c r="B144" s="38" t="s">
        <v>21</v>
      </c>
      <c r="C144" s="93" t="s">
        <v>177</v>
      </c>
      <c r="D144" s="93" t="s">
        <v>177</v>
      </c>
      <c r="E144" s="65" t="s">
        <v>179</v>
      </c>
    </row>
    <row r="145" spans="1:5" ht="75" x14ac:dyDescent="0.3">
      <c r="A145" s="48" t="s">
        <v>92</v>
      </c>
      <c r="B145" s="38" t="s">
        <v>21</v>
      </c>
      <c r="C145" s="93">
        <v>39679.53</v>
      </c>
      <c r="D145" s="93">
        <v>37835.300000000003</v>
      </c>
      <c r="E145" s="65">
        <f t="shared" si="4"/>
        <v>1.0487436335908529</v>
      </c>
    </row>
    <row r="146" spans="1:5" x14ac:dyDescent="0.3">
      <c r="A146" s="49" t="s">
        <v>81</v>
      </c>
      <c r="B146" s="38" t="s">
        <v>21</v>
      </c>
      <c r="C146" s="66"/>
      <c r="D146" s="66"/>
      <c r="E146" s="65"/>
    </row>
    <row r="147" spans="1:5" ht="37.5" x14ac:dyDescent="0.2">
      <c r="A147" s="39" t="s">
        <v>183</v>
      </c>
      <c r="B147" s="38" t="s">
        <v>21</v>
      </c>
      <c r="C147" s="93">
        <v>39311.800000000003</v>
      </c>
      <c r="D147" s="93">
        <v>35647.300000000003</v>
      </c>
      <c r="E147" s="65">
        <f t="shared" si="4"/>
        <v>1.1027988094469987</v>
      </c>
    </row>
    <row r="148" spans="1:5" x14ac:dyDescent="0.3">
      <c r="A148" s="47" t="s">
        <v>79</v>
      </c>
      <c r="B148" s="38" t="s">
        <v>21</v>
      </c>
      <c r="C148" s="93">
        <v>39711.67</v>
      </c>
      <c r="D148" s="93">
        <v>38049.800000000003</v>
      </c>
      <c r="E148" s="65">
        <f t="shared" si="4"/>
        <v>1.043676182266398</v>
      </c>
    </row>
    <row r="149" spans="1:5" ht="19.5" x14ac:dyDescent="0.35">
      <c r="A149" s="50" t="s">
        <v>48</v>
      </c>
      <c r="B149" s="38" t="s">
        <v>11</v>
      </c>
      <c r="C149" s="74">
        <f>Диагностика!K126</f>
        <v>54.186</v>
      </c>
      <c r="D149" s="74">
        <v>54.03</v>
      </c>
      <c r="E149" s="65">
        <f t="shared" si="4"/>
        <v>1.0028872848417545</v>
      </c>
    </row>
    <row r="150" spans="1:5" ht="19.5" x14ac:dyDescent="0.35">
      <c r="A150" s="50" t="s">
        <v>49</v>
      </c>
      <c r="B150" s="38" t="s">
        <v>11</v>
      </c>
      <c r="C150" s="74">
        <f>Диагностика!J126</f>
        <v>8843.4069999999992</v>
      </c>
      <c r="D150" s="74">
        <v>7823.75</v>
      </c>
      <c r="E150" s="65">
        <f t="shared" si="4"/>
        <v>1.130328423070778</v>
      </c>
    </row>
    <row r="151" spans="1:5" ht="39" x14ac:dyDescent="0.2">
      <c r="A151" s="37" t="s">
        <v>93</v>
      </c>
      <c r="B151" s="38" t="s">
        <v>21</v>
      </c>
      <c r="C151" s="74">
        <v>11982</v>
      </c>
      <c r="D151" s="74">
        <v>11982</v>
      </c>
      <c r="E151" s="65">
        <f t="shared" si="4"/>
        <v>1</v>
      </c>
    </row>
    <row r="152" spans="1:5" ht="58.5" x14ac:dyDescent="0.2">
      <c r="A152" s="37" t="s">
        <v>50</v>
      </c>
      <c r="B152" s="38" t="s">
        <v>51</v>
      </c>
      <c r="C152" s="96">
        <f>C126/C151</f>
        <v>2.5142630612585548</v>
      </c>
      <c r="D152" s="96">
        <v>2.25</v>
      </c>
      <c r="E152" s="65">
        <f t="shared" si="4"/>
        <v>1.1174502494482466</v>
      </c>
    </row>
    <row r="153" spans="1:5" ht="39" x14ac:dyDescent="0.2">
      <c r="A153" s="37" t="s">
        <v>52</v>
      </c>
      <c r="B153" s="38" t="s">
        <v>40</v>
      </c>
      <c r="C153" s="93">
        <v>10.305</v>
      </c>
      <c r="D153" s="93">
        <v>10.31</v>
      </c>
      <c r="E153" s="65">
        <f t="shared" si="4"/>
        <v>0.99951503394762364</v>
      </c>
    </row>
    <row r="154" spans="1:5" ht="39" x14ac:dyDescent="0.2">
      <c r="A154" s="37" t="s">
        <v>53</v>
      </c>
      <c r="B154" s="38" t="s">
        <v>17</v>
      </c>
      <c r="C154" s="93">
        <f>C153/68.416*100</f>
        <v>15.062266136576241</v>
      </c>
      <c r="D154" s="93">
        <v>15.06</v>
      </c>
      <c r="E154" s="65">
        <f t="shared" si="4"/>
        <v>1.0001504738762443</v>
      </c>
    </row>
    <row r="155" spans="1:5" ht="19.5" x14ac:dyDescent="0.2">
      <c r="A155" s="37" t="s">
        <v>54</v>
      </c>
      <c r="B155" s="38" t="s">
        <v>56</v>
      </c>
      <c r="C155" s="74">
        <v>0</v>
      </c>
      <c r="D155" s="74">
        <v>0</v>
      </c>
      <c r="E155" s="65" t="s">
        <v>179</v>
      </c>
    </row>
    <row r="156" spans="1:5" x14ac:dyDescent="0.2">
      <c r="A156" s="51" t="s">
        <v>55</v>
      </c>
      <c r="B156" s="38" t="s">
        <v>56</v>
      </c>
      <c r="C156" s="74">
        <v>0</v>
      </c>
      <c r="D156" s="74">
        <v>0</v>
      </c>
      <c r="E156" s="65" t="s">
        <v>179</v>
      </c>
    </row>
    <row r="157" spans="1:5" x14ac:dyDescent="0.2">
      <c r="A157" s="52"/>
      <c r="B157" s="53"/>
      <c r="C157" s="71"/>
      <c r="D157" s="75"/>
      <c r="E157" s="54"/>
    </row>
    <row r="158" spans="1:5" x14ac:dyDescent="0.2">
      <c r="A158" s="82" t="s">
        <v>273</v>
      </c>
      <c r="B158" s="53"/>
      <c r="C158" s="71"/>
      <c r="D158" s="75"/>
      <c r="E158" s="54"/>
    </row>
    <row r="159" spans="1:5" x14ac:dyDescent="0.2">
      <c r="A159" s="52"/>
      <c r="B159" s="53"/>
      <c r="C159" s="71"/>
      <c r="D159" s="75"/>
      <c r="E159" s="54"/>
    </row>
    <row r="160" spans="1:5" x14ac:dyDescent="0.2">
      <c r="A160" s="80" t="s">
        <v>271</v>
      </c>
      <c r="B160" s="77"/>
      <c r="C160" s="81"/>
      <c r="D160" s="78"/>
      <c r="E160" s="79" t="s">
        <v>272</v>
      </c>
    </row>
  </sheetData>
  <mergeCells count="8">
    <mergeCell ref="A102:E102"/>
    <mergeCell ref="D1:E1"/>
    <mergeCell ref="A2:E2"/>
    <mergeCell ref="A3:E3"/>
    <mergeCell ref="A5:E5"/>
    <mergeCell ref="A29:E29"/>
    <mergeCell ref="A62:E62"/>
    <mergeCell ref="A79:E79"/>
  </mergeCells>
  <printOptions horizontalCentered="1"/>
  <pageMargins left="0.74803149606299213" right="0.74803149606299213" top="0.39370078740157483" bottom="0.39370078740157483" header="0" footer="0"/>
  <pageSetup paperSize="9" scale="60" fitToHeight="4" orientation="portrait" r:id="rId1"/>
  <headerFooter alignWithMargins="0"/>
  <rowBreaks count="2" manualBreakCount="2">
    <brk id="37" max="4" man="1"/>
    <brk id="1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40"/>
  <sheetViews>
    <sheetView view="pageBreakPreview" zoomScale="90" zoomScaleNormal="75" zoomScaleSheetLayoutView="90" workbookViewId="0">
      <pane xSplit="4" ySplit="6" topLeftCell="E58" activePane="bottomRight" state="frozen"/>
      <selection pane="topRight" activeCell="E1" sqref="E1"/>
      <selection pane="bottomLeft" activeCell="A7" sqref="A7"/>
      <selection pane="bottomRight" activeCell="I90" sqref="I90"/>
    </sheetView>
  </sheetViews>
  <sheetFormatPr defaultColWidth="9.140625" defaultRowHeight="15.75" x14ac:dyDescent="0.25"/>
  <cols>
    <col min="1" max="1" width="3.140625" style="5" customWidth="1"/>
    <col min="2" max="2" width="3.28515625" style="5" customWidth="1"/>
    <col min="3" max="3" width="9.140625" style="5"/>
    <col min="4" max="4" width="26.28515625" style="5" customWidth="1"/>
    <col min="5" max="5" width="15.7109375" style="102" customWidth="1"/>
    <col min="6" max="6" width="15.28515625" style="104" customWidth="1"/>
    <col min="7" max="7" width="15.5703125" style="5" customWidth="1"/>
    <col min="8" max="8" width="12.42578125" style="5" bestFit="1" customWidth="1"/>
    <col min="9" max="9" width="17.5703125" style="121" bestFit="1" customWidth="1"/>
    <col min="10" max="10" width="12.42578125" style="8" bestFit="1" customWidth="1"/>
    <col min="11" max="11" width="13.28515625" style="5" customWidth="1"/>
    <col min="12" max="12" width="21.42578125" style="5" customWidth="1"/>
    <col min="13" max="16384" width="9.140625" style="6"/>
  </cols>
  <sheetData>
    <row r="1" spans="1:22" x14ac:dyDescent="0.25">
      <c r="F1" s="227" t="s">
        <v>57</v>
      </c>
      <c r="G1" s="227"/>
      <c r="H1" s="227"/>
      <c r="I1" s="227"/>
      <c r="J1" s="227"/>
      <c r="K1" s="227"/>
    </row>
    <row r="2" spans="1:22" x14ac:dyDescent="0.25">
      <c r="A2" s="106"/>
      <c r="B2" s="106"/>
      <c r="C2" s="106"/>
      <c r="D2" s="106"/>
      <c r="E2" s="107"/>
      <c r="F2" s="107"/>
      <c r="G2" s="106"/>
      <c r="H2" s="106"/>
      <c r="I2" s="119"/>
      <c r="J2" s="108"/>
      <c r="K2" s="106"/>
    </row>
    <row r="3" spans="1:22" ht="20.25" x14ac:dyDescent="0.25">
      <c r="A3" s="228" t="s">
        <v>85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8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2.25" customHeight="1" x14ac:dyDescent="0.25">
      <c r="A4" s="229" t="s">
        <v>300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5">
      <c r="A5" s="108"/>
      <c r="B5" s="108"/>
      <c r="C5" s="108"/>
      <c r="D5" s="108"/>
      <c r="E5" s="107"/>
      <c r="F5" s="107"/>
      <c r="G5" s="108"/>
      <c r="H5" s="108"/>
      <c r="I5" s="119"/>
      <c r="J5" s="231" t="s">
        <v>86</v>
      </c>
      <c r="K5" s="231"/>
      <c r="L5" s="8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9" customFormat="1" ht="96" customHeight="1" x14ac:dyDescent="0.25">
      <c r="A6" s="237"/>
      <c r="B6" s="237"/>
      <c r="C6" s="237"/>
      <c r="D6" s="237"/>
      <c r="E6" s="109" t="s">
        <v>58</v>
      </c>
      <c r="F6" s="109" t="s">
        <v>59</v>
      </c>
      <c r="G6" s="109" t="s">
        <v>268</v>
      </c>
      <c r="H6" s="109" t="s">
        <v>269</v>
      </c>
      <c r="I6" s="120" t="s">
        <v>60</v>
      </c>
      <c r="J6" s="109" t="s">
        <v>49</v>
      </c>
      <c r="K6" s="109" t="s">
        <v>48</v>
      </c>
      <c r="L6" s="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1.5" customHeight="1" x14ac:dyDescent="0.25">
      <c r="A7" s="232" t="s">
        <v>182</v>
      </c>
      <c r="B7" s="233"/>
      <c r="C7" s="233"/>
      <c r="D7" s="234"/>
      <c r="E7" s="103" t="s">
        <v>178</v>
      </c>
      <c r="F7" s="103" t="str">
        <f>E7</f>
        <v>к</v>
      </c>
      <c r="G7" s="103" t="s">
        <v>178</v>
      </c>
      <c r="H7" s="103" t="s">
        <v>178</v>
      </c>
      <c r="I7" s="103">
        <v>104.2</v>
      </c>
      <c r="J7" s="103">
        <v>37.2836</v>
      </c>
      <c r="K7" s="103" t="s">
        <v>178</v>
      </c>
      <c r="L7" s="5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48.75" hidden="1" customHeight="1" x14ac:dyDescent="0.25">
      <c r="A8" s="209" t="s">
        <v>135</v>
      </c>
      <c r="B8" s="210"/>
      <c r="C8" s="210"/>
      <c r="D8" s="211"/>
      <c r="E8" s="103"/>
      <c r="F8" s="103">
        <f t="shared" ref="F8:H71" si="0">E8</f>
        <v>0</v>
      </c>
      <c r="G8" s="103"/>
      <c r="H8" s="103"/>
      <c r="I8" s="103"/>
      <c r="J8" s="103"/>
      <c r="K8" s="103"/>
      <c r="L8" s="5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 hidden="1" customHeight="1" x14ac:dyDescent="0.25">
      <c r="A9" s="110"/>
      <c r="B9" s="235" t="s">
        <v>61</v>
      </c>
      <c r="C9" s="235"/>
      <c r="D9" s="236"/>
      <c r="E9" s="103"/>
      <c r="F9" s="103">
        <f t="shared" si="0"/>
        <v>0</v>
      </c>
      <c r="G9" s="103"/>
      <c r="H9" s="103"/>
      <c r="I9" s="103"/>
      <c r="J9" s="103"/>
      <c r="K9" s="103"/>
      <c r="L9" s="5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idden="1" x14ac:dyDescent="0.25">
      <c r="A10" s="110"/>
      <c r="B10" s="111"/>
      <c r="C10" s="111"/>
      <c r="D10" s="112"/>
      <c r="E10" s="103"/>
      <c r="F10" s="103">
        <f t="shared" si="0"/>
        <v>0</v>
      </c>
      <c r="G10" s="103"/>
      <c r="H10" s="103"/>
      <c r="I10" s="103"/>
      <c r="J10" s="103"/>
      <c r="K10" s="103"/>
      <c r="L10" s="5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idden="1" x14ac:dyDescent="0.25">
      <c r="A11" s="113"/>
      <c r="B11" s="114"/>
      <c r="C11" s="114"/>
      <c r="D11" s="115"/>
      <c r="E11" s="103"/>
      <c r="F11" s="103">
        <f t="shared" si="0"/>
        <v>0</v>
      </c>
      <c r="G11" s="103"/>
      <c r="H11" s="103"/>
      <c r="I11" s="103"/>
      <c r="J11" s="103"/>
      <c r="K11" s="103"/>
      <c r="L11" s="5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7" hidden="1" customHeight="1" x14ac:dyDescent="0.25">
      <c r="A12" s="209" t="s">
        <v>114</v>
      </c>
      <c r="B12" s="210"/>
      <c r="C12" s="210"/>
      <c r="D12" s="211"/>
      <c r="E12" s="103" t="s">
        <v>178</v>
      </c>
      <c r="F12" s="103" t="str">
        <f t="shared" si="0"/>
        <v>к</v>
      </c>
      <c r="G12" s="103"/>
      <c r="H12" s="103"/>
      <c r="I12" s="103"/>
      <c r="J12" s="103"/>
      <c r="K12" s="103"/>
      <c r="L12" s="5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 hidden="1" customHeight="1" x14ac:dyDescent="0.25">
      <c r="A13" s="110"/>
      <c r="B13" s="207" t="s">
        <v>61</v>
      </c>
      <c r="C13" s="207"/>
      <c r="D13" s="208"/>
      <c r="E13" s="103"/>
      <c r="F13" s="103">
        <f t="shared" si="0"/>
        <v>0</v>
      </c>
      <c r="G13" s="103"/>
      <c r="H13" s="103"/>
      <c r="I13" s="103"/>
      <c r="J13" s="103"/>
      <c r="K13" s="103"/>
      <c r="L13" s="5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idden="1" x14ac:dyDescent="0.25">
      <c r="A14" s="110"/>
      <c r="B14" s="111"/>
      <c r="C14" s="111"/>
      <c r="D14" s="112"/>
      <c r="E14" s="103"/>
      <c r="F14" s="103">
        <f t="shared" si="0"/>
        <v>0</v>
      </c>
      <c r="G14" s="103"/>
      <c r="H14" s="103"/>
      <c r="I14" s="103"/>
      <c r="J14" s="103"/>
      <c r="K14" s="103"/>
      <c r="L14" s="5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idden="1" x14ac:dyDescent="0.25">
      <c r="A15" s="113"/>
      <c r="B15" s="114"/>
      <c r="C15" s="114"/>
      <c r="D15" s="115"/>
      <c r="E15" s="103"/>
      <c r="F15" s="103">
        <f t="shared" si="0"/>
        <v>0</v>
      </c>
      <c r="G15" s="103"/>
      <c r="H15" s="103"/>
      <c r="I15" s="103"/>
      <c r="J15" s="103"/>
      <c r="K15" s="103"/>
      <c r="L15" s="5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7" hidden="1" customHeight="1" x14ac:dyDescent="0.25">
      <c r="A16" s="209" t="s">
        <v>115</v>
      </c>
      <c r="B16" s="210"/>
      <c r="C16" s="210"/>
      <c r="D16" s="211"/>
      <c r="E16" s="103">
        <v>0</v>
      </c>
      <c r="F16" s="103">
        <f t="shared" si="0"/>
        <v>0</v>
      </c>
      <c r="G16" s="103"/>
      <c r="H16" s="103"/>
      <c r="I16" s="103"/>
      <c r="J16" s="103"/>
      <c r="K16" s="103"/>
      <c r="L16" s="5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 hidden="1" customHeight="1" x14ac:dyDescent="0.25">
      <c r="A17" s="110"/>
      <c r="B17" s="207" t="s">
        <v>61</v>
      </c>
      <c r="C17" s="207"/>
      <c r="D17" s="208"/>
      <c r="E17" s="103"/>
      <c r="F17" s="103">
        <f t="shared" si="0"/>
        <v>0</v>
      </c>
      <c r="G17" s="103"/>
      <c r="H17" s="103"/>
      <c r="I17" s="103"/>
      <c r="J17" s="103"/>
      <c r="K17" s="103"/>
      <c r="L17" s="5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idden="1" x14ac:dyDescent="0.25">
      <c r="A18" s="110"/>
      <c r="B18" s="111"/>
      <c r="C18" s="111"/>
      <c r="D18" s="112"/>
      <c r="E18" s="103"/>
      <c r="F18" s="103">
        <f t="shared" si="0"/>
        <v>0</v>
      </c>
      <c r="G18" s="103"/>
      <c r="H18" s="103"/>
      <c r="I18" s="103"/>
      <c r="J18" s="103"/>
      <c r="K18" s="103"/>
      <c r="L18" s="5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idden="1" x14ac:dyDescent="0.25">
      <c r="A19" s="113"/>
      <c r="B19" s="114"/>
      <c r="C19" s="114"/>
      <c r="D19" s="115"/>
      <c r="E19" s="103"/>
      <c r="F19" s="103">
        <f t="shared" si="0"/>
        <v>0</v>
      </c>
      <c r="G19" s="103"/>
      <c r="H19" s="103"/>
      <c r="I19" s="103"/>
      <c r="J19" s="103"/>
      <c r="K19" s="103"/>
      <c r="L19" s="5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0" customHeight="1" x14ac:dyDescent="0.25">
      <c r="A20" s="212" t="s">
        <v>102</v>
      </c>
      <c r="B20" s="213"/>
      <c r="C20" s="213"/>
      <c r="D20" s="214"/>
      <c r="E20" s="103" t="s">
        <v>178</v>
      </c>
      <c r="F20" s="103" t="str">
        <f t="shared" si="0"/>
        <v>к</v>
      </c>
      <c r="G20" s="103" t="str">
        <f t="shared" si="0"/>
        <v>к</v>
      </c>
      <c r="H20" s="103" t="str">
        <f t="shared" si="0"/>
        <v>к</v>
      </c>
      <c r="I20" s="103" t="s">
        <v>178</v>
      </c>
      <c r="J20" s="103" t="s">
        <v>178</v>
      </c>
      <c r="K20" s="103" t="s">
        <v>178</v>
      </c>
      <c r="L20" s="56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212" t="s">
        <v>103</v>
      </c>
      <c r="B21" s="213"/>
      <c r="C21" s="213"/>
      <c r="D21" s="214"/>
      <c r="E21" s="101">
        <v>68584.066900000005</v>
      </c>
      <c r="F21" s="103">
        <f>E21+5662.8424</f>
        <v>74246.909299999999</v>
      </c>
      <c r="G21" s="103">
        <f t="shared" ref="G21" si="1">F21/1.1</f>
        <v>67497.190272727268</v>
      </c>
      <c r="H21" s="103">
        <f t="shared" ref="H21" si="2">F21-G21</f>
        <v>6749.7190272727312</v>
      </c>
      <c r="I21" s="103">
        <v>4883.1000000000004</v>
      </c>
      <c r="J21" s="103">
        <v>4435.0554000000002</v>
      </c>
      <c r="K21" s="103">
        <v>29.6035</v>
      </c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110"/>
      <c r="B22" s="219" t="s">
        <v>62</v>
      </c>
      <c r="C22" s="219"/>
      <c r="D22" s="220"/>
      <c r="E22" s="103"/>
      <c r="F22" s="103"/>
      <c r="G22" s="103"/>
      <c r="H22" s="103"/>
      <c r="I22" s="103"/>
      <c r="J22" s="103"/>
      <c r="K22" s="103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7" customHeight="1" x14ac:dyDescent="0.25">
      <c r="A23" s="209" t="s">
        <v>116</v>
      </c>
      <c r="B23" s="210"/>
      <c r="C23" s="210"/>
      <c r="D23" s="211"/>
      <c r="E23" s="101" t="s">
        <v>178</v>
      </c>
      <c r="F23" s="103" t="s">
        <v>178</v>
      </c>
      <c r="G23" s="103" t="s">
        <v>178</v>
      </c>
      <c r="H23" s="103" t="s">
        <v>178</v>
      </c>
      <c r="I23" s="103">
        <v>133.9</v>
      </c>
      <c r="J23" s="103">
        <v>44.208599999999997</v>
      </c>
      <c r="K23" s="103" t="s">
        <v>178</v>
      </c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idden="1" x14ac:dyDescent="0.25">
      <c r="A24" s="209" t="s">
        <v>117</v>
      </c>
      <c r="B24" s="210"/>
      <c r="C24" s="210"/>
      <c r="D24" s="211"/>
      <c r="E24" s="103">
        <v>0</v>
      </c>
      <c r="F24" s="103" t="s">
        <v>178</v>
      </c>
      <c r="G24" s="103" t="s">
        <v>178</v>
      </c>
      <c r="H24" s="103" t="s">
        <v>178</v>
      </c>
      <c r="I24" s="103" t="s">
        <v>178</v>
      </c>
      <c r="J24" s="103" t="s">
        <v>178</v>
      </c>
      <c r="K24" s="103" t="s">
        <v>178</v>
      </c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idden="1" x14ac:dyDescent="0.25">
      <c r="A25" s="110"/>
      <c r="B25" s="207" t="s">
        <v>61</v>
      </c>
      <c r="C25" s="207"/>
      <c r="D25" s="208"/>
      <c r="E25" s="103"/>
      <c r="F25" s="103" t="s">
        <v>178</v>
      </c>
      <c r="G25" s="103" t="s">
        <v>178</v>
      </c>
      <c r="H25" s="103" t="s">
        <v>178</v>
      </c>
      <c r="I25" s="103" t="s">
        <v>178</v>
      </c>
      <c r="J25" s="103" t="s">
        <v>178</v>
      </c>
      <c r="K25" s="103" t="s">
        <v>178</v>
      </c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idden="1" x14ac:dyDescent="0.25">
      <c r="A26" s="110"/>
      <c r="B26" s="111"/>
      <c r="C26" s="111"/>
      <c r="D26" s="112"/>
      <c r="E26" s="103"/>
      <c r="F26" s="103" t="s">
        <v>178</v>
      </c>
      <c r="G26" s="103" t="s">
        <v>178</v>
      </c>
      <c r="H26" s="103" t="s">
        <v>178</v>
      </c>
      <c r="I26" s="103" t="s">
        <v>178</v>
      </c>
      <c r="J26" s="103" t="s">
        <v>178</v>
      </c>
      <c r="K26" s="103" t="s">
        <v>178</v>
      </c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idden="1" x14ac:dyDescent="0.25">
      <c r="A27" s="110"/>
      <c r="B27" s="116"/>
      <c r="C27" s="116"/>
      <c r="D27" s="117"/>
      <c r="E27" s="103"/>
      <c r="F27" s="103" t="s">
        <v>178</v>
      </c>
      <c r="G27" s="103" t="s">
        <v>178</v>
      </c>
      <c r="H27" s="103" t="s">
        <v>178</v>
      </c>
      <c r="I27" s="103" t="s">
        <v>178</v>
      </c>
      <c r="J27" s="103" t="s">
        <v>178</v>
      </c>
      <c r="K27" s="103" t="s">
        <v>178</v>
      </c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 hidden="1" customHeight="1" x14ac:dyDescent="0.25">
      <c r="A28" s="209" t="s">
        <v>118</v>
      </c>
      <c r="B28" s="210"/>
      <c r="C28" s="210"/>
      <c r="D28" s="211"/>
      <c r="E28" s="103">
        <v>0</v>
      </c>
      <c r="F28" s="103" t="s">
        <v>178</v>
      </c>
      <c r="G28" s="103" t="s">
        <v>178</v>
      </c>
      <c r="H28" s="103" t="s">
        <v>178</v>
      </c>
      <c r="I28" s="103" t="s">
        <v>178</v>
      </c>
      <c r="J28" s="103" t="s">
        <v>178</v>
      </c>
      <c r="K28" s="103" t="s">
        <v>178</v>
      </c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 hidden="1" customHeight="1" x14ac:dyDescent="0.25">
      <c r="A29" s="110"/>
      <c r="B29" s="207" t="s">
        <v>61</v>
      </c>
      <c r="C29" s="207"/>
      <c r="D29" s="208"/>
      <c r="E29" s="103"/>
      <c r="F29" s="103" t="s">
        <v>178</v>
      </c>
      <c r="G29" s="103" t="s">
        <v>178</v>
      </c>
      <c r="H29" s="103" t="s">
        <v>178</v>
      </c>
      <c r="I29" s="103" t="s">
        <v>178</v>
      </c>
      <c r="J29" s="103" t="s">
        <v>178</v>
      </c>
      <c r="K29" s="103" t="s">
        <v>178</v>
      </c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idden="1" x14ac:dyDescent="0.25">
      <c r="A30" s="110"/>
      <c r="B30" s="111"/>
      <c r="C30" s="111"/>
      <c r="D30" s="112"/>
      <c r="E30" s="103"/>
      <c r="F30" s="103" t="s">
        <v>178</v>
      </c>
      <c r="G30" s="103" t="s">
        <v>178</v>
      </c>
      <c r="H30" s="103" t="s">
        <v>178</v>
      </c>
      <c r="I30" s="103" t="s">
        <v>178</v>
      </c>
      <c r="J30" s="103" t="s">
        <v>178</v>
      </c>
      <c r="K30" s="103" t="s">
        <v>178</v>
      </c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idden="1" x14ac:dyDescent="0.25">
      <c r="A31" s="110"/>
      <c r="B31" s="111"/>
      <c r="C31" s="111"/>
      <c r="D31" s="112"/>
      <c r="E31" s="103"/>
      <c r="F31" s="103" t="s">
        <v>178</v>
      </c>
      <c r="G31" s="103" t="s">
        <v>178</v>
      </c>
      <c r="H31" s="103" t="s">
        <v>178</v>
      </c>
      <c r="I31" s="103" t="s">
        <v>178</v>
      </c>
      <c r="J31" s="103" t="s">
        <v>178</v>
      </c>
      <c r="K31" s="103" t="s">
        <v>178</v>
      </c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 hidden="1" customHeight="1" x14ac:dyDescent="0.25">
      <c r="A32" s="209" t="s">
        <v>119</v>
      </c>
      <c r="B32" s="210"/>
      <c r="C32" s="210"/>
      <c r="D32" s="211"/>
      <c r="E32" s="103">
        <v>0</v>
      </c>
      <c r="F32" s="103" t="s">
        <v>178</v>
      </c>
      <c r="G32" s="103" t="s">
        <v>178</v>
      </c>
      <c r="H32" s="103" t="s">
        <v>178</v>
      </c>
      <c r="I32" s="103" t="s">
        <v>178</v>
      </c>
      <c r="J32" s="103" t="s">
        <v>178</v>
      </c>
      <c r="K32" s="103" t="s">
        <v>178</v>
      </c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 hidden="1" customHeight="1" x14ac:dyDescent="0.25">
      <c r="A33" s="110"/>
      <c r="B33" s="207" t="s">
        <v>61</v>
      </c>
      <c r="C33" s="207"/>
      <c r="D33" s="208"/>
      <c r="E33" s="103"/>
      <c r="F33" s="103" t="s">
        <v>178</v>
      </c>
      <c r="G33" s="103" t="s">
        <v>178</v>
      </c>
      <c r="H33" s="103" t="s">
        <v>178</v>
      </c>
      <c r="I33" s="103" t="s">
        <v>178</v>
      </c>
      <c r="J33" s="103" t="s">
        <v>178</v>
      </c>
      <c r="K33" s="103" t="s">
        <v>178</v>
      </c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idden="1" x14ac:dyDescent="0.25">
      <c r="A34" s="110"/>
      <c r="B34" s="111"/>
      <c r="C34" s="111"/>
      <c r="D34" s="112"/>
      <c r="E34" s="103"/>
      <c r="F34" s="103" t="s">
        <v>178</v>
      </c>
      <c r="G34" s="103" t="s">
        <v>178</v>
      </c>
      <c r="H34" s="103" t="s">
        <v>178</v>
      </c>
      <c r="I34" s="103" t="s">
        <v>178</v>
      </c>
      <c r="J34" s="103" t="s">
        <v>178</v>
      </c>
      <c r="K34" s="103" t="s">
        <v>178</v>
      </c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idden="1" x14ac:dyDescent="0.25">
      <c r="A35" s="110"/>
      <c r="B35" s="111"/>
      <c r="C35" s="111"/>
      <c r="D35" s="112"/>
      <c r="E35" s="103"/>
      <c r="F35" s="103" t="s">
        <v>178</v>
      </c>
      <c r="G35" s="103" t="s">
        <v>178</v>
      </c>
      <c r="H35" s="103" t="s">
        <v>178</v>
      </c>
      <c r="I35" s="103" t="s">
        <v>178</v>
      </c>
      <c r="J35" s="103" t="s">
        <v>178</v>
      </c>
      <c r="K35" s="103" t="s">
        <v>178</v>
      </c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47.25" customHeight="1" x14ac:dyDescent="0.25">
      <c r="A36" s="209" t="s">
        <v>120</v>
      </c>
      <c r="B36" s="210"/>
      <c r="C36" s="210"/>
      <c r="D36" s="211"/>
      <c r="E36" s="103" t="s">
        <v>178</v>
      </c>
      <c r="F36" s="103" t="s">
        <v>178</v>
      </c>
      <c r="G36" s="103" t="s">
        <v>178</v>
      </c>
      <c r="H36" s="103" t="s">
        <v>178</v>
      </c>
      <c r="I36" s="103" t="s">
        <v>178</v>
      </c>
      <c r="J36" s="103" t="s">
        <v>178</v>
      </c>
      <c r="K36" s="103" t="s">
        <v>178</v>
      </c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 hidden="1" customHeight="1" x14ac:dyDescent="0.25">
      <c r="A37" s="110"/>
      <c r="B37" s="207" t="s">
        <v>61</v>
      </c>
      <c r="C37" s="207"/>
      <c r="D37" s="208"/>
      <c r="E37" s="103" t="s">
        <v>178</v>
      </c>
      <c r="F37" s="103" t="str">
        <f t="shared" si="0"/>
        <v>к</v>
      </c>
      <c r="G37" s="103"/>
      <c r="H37" s="103"/>
      <c r="I37" s="103"/>
      <c r="J37" s="103" t="s">
        <v>178</v>
      </c>
      <c r="K37" s="103" t="s">
        <v>178</v>
      </c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idden="1" x14ac:dyDescent="0.25">
      <c r="A38" s="110"/>
      <c r="B38" s="111"/>
      <c r="C38" s="111"/>
      <c r="D38" s="112"/>
      <c r="E38" s="103" t="s">
        <v>178</v>
      </c>
      <c r="F38" s="103" t="str">
        <f t="shared" si="0"/>
        <v>к</v>
      </c>
      <c r="G38" s="103"/>
      <c r="H38" s="103"/>
      <c r="I38" s="103"/>
      <c r="J38" s="103" t="s">
        <v>178</v>
      </c>
      <c r="K38" s="103" t="s">
        <v>178</v>
      </c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idden="1" x14ac:dyDescent="0.25">
      <c r="A39" s="113"/>
      <c r="B39" s="114"/>
      <c r="C39" s="114"/>
      <c r="D39" s="115"/>
      <c r="E39" s="103" t="s">
        <v>178</v>
      </c>
      <c r="F39" s="103" t="str">
        <f t="shared" si="0"/>
        <v>к</v>
      </c>
      <c r="G39" s="103"/>
      <c r="H39" s="103"/>
      <c r="I39" s="103"/>
      <c r="J39" s="103" t="s">
        <v>178</v>
      </c>
      <c r="K39" s="103" t="s">
        <v>178</v>
      </c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3.75" hidden="1" customHeight="1" x14ac:dyDescent="0.25">
      <c r="A40" s="224" t="s">
        <v>104</v>
      </c>
      <c r="B40" s="225"/>
      <c r="C40" s="225"/>
      <c r="D40" s="226"/>
      <c r="E40" s="103" t="s">
        <v>178</v>
      </c>
      <c r="F40" s="103" t="str">
        <f t="shared" si="0"/>
        <v>к</v>
      </c>
      <c r="G40" s="103"/>
      <c r="H40" s="103"/>
      <c r="I40" s="103"/>
      <c r="J40" s="103" t="s">
        <v>178</v>
      </c>
      <c r="K40" s="103" t="s">
        <v>178</v>
      </c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idden="1" x14ac:dyDescent="0.25">
      <c r="A41" s="110"/>
      <c r="B41" s="207" t="s">
        <v>61</v>
      </c>
      <c r="C41" s="207"/>
      <c r="D41" s="208"/>
      <c r="E41" s="103" t="s">
        <v>178</v>
      </c>
      <c r="F41" s="103" t="str">
        <f t="shared" si="0"/>
        <v>к</v>
      </c>
      <c r="G41" s="103"/>
      <c r="H41" s="103"/>
      <c r="I41" s="103"/>
      <c r="J41" s="103" t="s">
        <v>178</v>
      </c>
      <c r="K41" s="103" t="s">
        <v>178</v>
      </c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idden="1" x14ac:dyDescent="0.25">
      <c r="A42" s="110"/>
      <c r="B42" s="111"/>
      <c r="C42" s="111"/>
      <c r="D42" s="112"/>
      <c r="E42" s="103" t="s">
        <v>178</v>
      </c>
      <c r="F42" s="103" t="str">
        <f t="shared" si="0"/>
        <v>к</v>
      </c>
      <c r="G42" s="103"/>
      <c r="H42" s="103"/>
      <c r="I42" s="103"/>
      <c r="J42" s="103" t="s">
        <v>178</v>
      </c>
      <c r="K42" s="103" t="s">
        <v>178</v>
      </c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idden="1" x14ac:dyDescent="0.25">
      <c r="A43" s="110"/>
      <c r="B43" s="116"/>
      <c r="C43" s="116"/>
      <c r="D43" s="117"/>
      <c r="E43" s="103" t="s">
        <v>178</v>
      </c>
      <c r="F43" s="103" t="str">
        <f t="shared" si="0"/>
        <v>к</v>
      </c>
      <c r="G43" s="103"/>
      <c r="H43" s="103"/>
      <c r="I43" s="103"/>
      <c r="J43" s="103" t="s">
        <v>178</v>
      </c>
      <c r="K43" s="103" t="s">
        <v>178</v>
      </c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0" hidden="1" customHeight="1" x14ac:dyDescent="0.25">
      <c r="A44" s="224" t="s">
        <v>105</v>
      </c>
      <c r="B44" s="225"/>
      <c r="C44" s="225"/>
      <c r="D44" s="226"/>
      <c r="E44" s="103" t="s">
        <v>178</v>
      </c>
      <c r="F44" s="103" t="str">
        <f t="shared" si="0"/>
        <v>к</v>
      </c>
      <c r="G44" s="103"/>
      <c r="H44" s="103"/>
      <c r="I44" s="103"/>
      <c r="J44" s="103" t="s">
        <v>178</v>
      </c>
      <c r="K44" s="103" t="s">
        <v>178</v>
      </c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idden="1" x14ac:dyDescent="0.25">
      <c r="A45" s="110"/>
      <c r="B45" s="207" t="s">
        <v>61</v>
      </c>
      <c r="C45" s="207"/>
      <c r="D45" s="208"/>
      <c r="E45" s="103" t="s">
        <v>178</v>
      </c>
      <c r="F45" s="103" t="str">
        <f t="shared" si="0"/>
        <v>к</v>
      </c>
      <c r="G45" s="103"/>
      <c r="H45" s="103"/>
      <c r="I45" s="103"/>
      <c r="J45" s="103" t="s">
        <v>178</v>
      </c>
      <c r="K45" s="103" t="s">
        <v>178</v>
      </c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idden="1" x14ac:dyDescent="0.25">
      <c r="A46" s="110"/>
      <c r="B46" s="111"/>
      <c r="C46" s="111"/>
      <c r="D46" s="112"/>
      <c r="E46" s="103" t="s">
        <v>178</v>
      </c>
      <c r="F46" s="103" t="str">
        <f t="shared" si="0"/>
        <v>к</v>
      </c>
      <c r="G46" s="103"/>
      <c r="H46" s="103"/>
      <c r="I46" s="103"/>
      <c r="J46" s="103" t="s">
        <v>178</v>
      </c>
      <c r="K46" s="103" t="s">
        <v>178</v>
      </c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idden="1" x14ac:dyDescent="0.25">
      <c r="A47" s="110"/>
      <c r="B47" s="116"/>
      <c r="C47" s="116"/>
      <c r="D47" s="117"/>
      <c r="E47" s="103" t="s">
        <v>178</v>
      </c>
      <c r="F47" s="103" t="str">
        <f t="shared" si="0"/>
        <v>к</v>
      </c>
      <c r="G47" s="103"/>
      <c r="H47" s="103"/>
      <c r="I47" s="103"/>
      <c r="J47" s="103" t="s">
        <v>178</v>
      </c>
      <c r="K47" s="103" t="s">
        <v>178</v>
      </c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7" customFormat="1" hidden="1" x14ac:dyDescent="0.25">
      <c r="A48" s="209" t="s">
        <v>94</v>
      </c>
      <c r="B48" s="210"/>
      <c r="C48" s="210"/>
      <c r="D48" s="211"/>
      <c r="E48" s="103" t="s">
        <v>178</v>
      </c>
      <c r="F48" s="103" t="str">
        <f t="shared" si="0"/>
        <v>к</v>
      </c>
      <c r="G48" s="103"/>
      <c r="H48" s="103"/>
      <c r="I48" s="103"/>
      <c r="J48" s="103" t="s">
        <v>178</v>
      </c>
      <c r="K48" s="103" t="s">
        <v>178</v>
      </c>
      <c r="L48" s="8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ht="33" customHeight="1" x14ac:dyDescent="0.25">
      <c r="A49" s="209" t="s">
        <v>106</v>
      </c>
      <c r="B49" s="210"/>
      <c r="C49" s="210"/>
      <c r="D49" s="211"/>
      <c r="E49" s="103" t="s">
        <v>178</v>
      </c>
      <c r="F49" s="103" t="s">
        <v>178</v>
      </c>
      <c r="G49" s="103" t="s">
        <v>178</v>
      </c>
      <c r="H49" s="103" t="s">
        <v>178</v>
      </c>
      <c r="I49" s="103" t="s">
        <v>178</v>
      </c>
      <c r="J49" s="103" t="s">
        <v>178</v>
      </c>
      <c r="K49" s="103" t="s">
        <v>178</v>
      </c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49.5" hidden="1" customHeight="1" x14ac:dyDescent="0.25">
      <c r="A50" s="209" t="s">
        <v>107</v>
      </c>
      <c r="B50" s="210"/>
      <c r="C50" s="210"/>
      <c r="D50" s="211"/>
      <c r="E50" s="103" t="s">
        <v>178</v>
      </c>
      <c r="F50" s="103" t="str">
        <f t="shared" si="0"/>
        <v>к</v>
      </c>
      <c r="G50" s="103"/>
      <c r="H50" s="103"/>
      <c r="I50" s="103"/>
      <c r="J50" s="103" t="s">
        <v>178</v>
      </c>
      <c r="K50" s="103" t="s">
        <v>178</v>
      </c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idden="1" x14ac:dyDescent="0.25">
      <c r="A51" s="110"/>
      <c r="B51" s="207" t="s">
        <v>61</v>
      </c>
      <c r="C51" s="207"/>
      <c r="D51" s="208"/>
      <c r="E51" s="103" t="s">
        <v>178</v>
      </c>
      <c r="F51" s="103" t="str">
        <f t="shared" si="0"/>
        <v>к</v>
      </c>
      <c r="G51" s="103"/>
      <c r="H51" s="103"/>
      <c r="I51" s="103"/>
      <c r="J51" s="103" t="s">
        <v>178</v>
      </c>
      <c r="K51" s="103" t="s">
        <v>178</v>
      </c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idden="1" x14ac:dyDescent="0.25">
      <c r="A52" s="110"/>
      <c r="B52" s="111"/>
      <c r="C52" s="111"/>
      <c r="D52" s="112"/>
      <c r="E52" s="103" t="s">
        <v>178</v>
      </c>
      <c r="F52" s="103" t="str">
        <f t="shared" si="0"/>
        <v>к</v>
      </c>
      <c r="G52" s="103"/>
      <c r="H52" s="103"/>
      <c r="I52" s="103"/>
      <c r="J52" s="103" t="s">
        <v>178</v>
      </c>
      <c r="K52" s="103" t="s">
        <v>178</v>
      </c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idden="1" x14ac:dyDescent="0.25">
      <c r="A53" s="110"/>
      <c r="B53" s="116"/>
      <c r="C53" s="116"/>
      <c r="D53" s="117"/>
      <c r="E53" s="103" t="s">
        <v>178</v>
      </c>
      <c r="F53" s="103" t="str">
        <f t="shared" si="0"/>
        <v>к</v>
      </c>
      <c r="G53" s="103"/>
      <c r="H53" s="103"/>
      <c r="I53" s="103"/>
      <c r="J53" s="103" t="s">
        <v>178</v>
      </c>
      <c r="K53" s="103" t="s">
        <v>178</v>
      </c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3" hidden="1" customHeight="1" x14ac:dyDescent="0.25">
      <c r="A54" s="209" t="s">
        <v>2</v>
      </c>
      <c r="B54" s="210"/>
      <c r="C54" s="210"/>
      <c r="D54" s="211"/>
      <c r="E54" s="103" t="s">
        <v>178</v>
      </c>
      <c r="F54" s="103" t="str">
        <f t="shared" si="0"/>
        <v>к</v>
      </c>
      <c r="G54" s="103"/>
      <c r="H54" s="103"/>
      <c r="I54" s="103"/>
      <c r="J54" s="103" t="s">
        <v>178</v>
      </c>
      <c r="K54" s="103" t="s">
        <v>178</v>
      </c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idden="1" x14ac:dyDescent="0.25">
      <c r="A55" s="110"/>
      <c r="B55" s="207" t="s">
        <v>61</v>
      </c>
      <c r="C55" s="207"/>
      <c r="D55" s="208"/>
      <c r="E55" s="103" t="s">
        <v>178</v>
      </c>
      <c r="F55" s="103" t="str">
        <f t="shared" si="0"/>
        <v>к</v>
      </c>
      <c r="G55" s="103"/>
      <c r="H55" s="103"/>
      <c r="I55" s="103"/>
      <c r="J55" s="103" t="s">
        <v>178</v>
      </c>
      <c r="K55" s="103" t="s">
        <v>178</v>
      </c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idden="1" x14ac:dyDescent="0.25">
      <c r="A56" s="110"/>
      <c r="B56" s="111"/>
      <c r="C56" s="111"/>
      <c r="D56" s="112"/>
      <c r="E56" s="103" t="s">
        <v>178</v>
      </c>
      <c r="F56" s="103" t="str">
        <f t="shared" si="0"/>
        <v>к</v>
      </c>
      <c r="G56" s="103"/>
      <c r="H56" s="103"/>
      <c r="I56" s="103"/>
      <c r="J56" s="103" t="s">
        <v>178</v>
      </c>
      <c r="K56" s="103" t="s">
        <v>178</v>
      </c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idden="1" x14ac:dyDescent="0.25">
      <c r="A57" s="113"/>
      <c r="B57" s="114"/>
      <c r="C57" s="114"/>
      <c r="D57" s="115"/>
      <c r="E57" s="103" t="s">
        <v>178</v>
      </c>
      <c r="F57" s="103" t="str">
        <f t="shared" si="0"/>
        <v>к</v>
      </c>
      <c r="G57" s="103"/>
      <c r="H57" s="103"/>
      <c r="I57" s="103"/>
      <c r="J57" s="103" t="s">
        <v>178</v>
      </c>
      <c r="K57" s="103" t="s">
        <v>178</v>
      </c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8.25" customHeight="1" x14ac:dyDescent="0.25">
      <c r="A58" s="209" t="s">
        <v>108</v>
      </c>
      <c r="B58" s="210"/>
      <c r="C58" s="210"/>
      <c r="D58" s="211"/>
      <c r="E58" s="103" t="s">
        <v>178</v>
      </c>
      <c r="F58" s="103" t="str">
        <f t="shared" si="0"/>
        <v>к</v>
      </c>
      <c r="G58" s="103" t="s">
        <v>178</v>
      </c>
      <c r="H58" s="103" t="s">
        <v>178</v>
      </c>
      <c r="I58" s="103" t="s">
        <v>178</v>
      </c>
      <c r="J58" s="103" t="s">
        <v>178</v>
      </c>
      <c r="K58" s="103" t="s">
        <v>178</v>
      </c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idden="1" x14ac:dyDescent="0.25">
      <c r="A59" s="110"/>
      <c r="B59" s="207" t="s">
        <v>61</v>
      </c>
      <c r="C59" s="207"/>
      <c r="D59" s="208"/>
      <c r="E59" s="103" t="s">
        <v>178</v>
      </c>
      <c r="F59" s="103" t="str">
        <f t="shared" si="0"/>
        <v>к</v>
      </c>
      <c r="G59" s="103"/>
      <c r="H59" s="103"/>
      <c r="I59" s="103"/>
      <c r="J59" s="103"/>
      <c r="K59" s="103" t="s">
        <v>178</v>
      </c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idden="1" x14ac:dyDescent="0.25">
      <c r="A60" s="110"/>
      <c r="B60" s="111"/>
      <c r="C60" s="111"/>
      <c r="D60" s="112"/>
      <c r="E60" s="103" t="s">
        <v>178</v>
      </c>
      <c r="F60" s="103" t="str">
        <f t="shared" si="0"/>
        <v>к</v>
      </c>
      <c r="G60" s="103"/>
      <c r="H60" s="103"/>
      <c r="I60" s="103"/>
      <c r="J60" s="103"/>
      <c r="K60" s="103" t="s">
        <v>178</v>
      </c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idden="1" x14ac:dyDescent="0.25">
      <c r="A61" s="110"/>
      <c r="B61" s="116"/>
      <c r="C61" s="116"/>
      <c r="D61" s="117"/>
      <c r="E61" s="103" t="s">
        <v>178</v>
      </c>
      <c r="F61" s="103" t="str">
        <f t="shared" si="0"/>
        <v>к</v>
      </c>
      <c r="G61" s="103"/>
      <c r="H61" s="103"/>
      <c r="I61" s="103"/>
      <c r="J61" s="103"/>
      <c r="K61" s="103" t="s">
        <v>178</v>
      </c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8" customHeight="1" x14ac:dyDescent="0.25">
      <c r="A62" s="209" t="s">
        <v>121</v>
      </c>
      <c r="B62" s="210"/>
      <c r="C62" s="210"/>
      <c r="D62" s="211"/>
      <c r="E62" s="103" t="s">
        <v>178</v>
      </c>
      <c r="F62" s="103" t="str">
        <f t="shared" si="0"/>
        <v>к</v>
      </c>
      <c r="G62" s="103" t="str">
        <f t="shared" ref="G62" si="3">F62</f>
        <v>к</v>
      </c>
      <c r="H62" s="103" t="str">
        <f t="shared" ref="H62" si="4">G62</f>
        <v>к</v>
      </c>
      <c r="I62" s="103">
        <v>2227</v>
      </c>
      <c r="J62" s="103">
        <v>2307.5504999999998</v>
      </c>
      <c r="K62" s="103">
        <v>10.369</v>
      </c>
      <c r="L62" s="56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idden="1" x14ac:dyDescent="0.25">
      <c r="A63" s="110"/>
      <c r="B63" s="207" t="s">
        <v>61</v>
      </c>
      <c r="C63" s="207"/>
      <c r="D63" s="208"/>
      <c r="E63" s="103" t="s">
        <v>178</v>
      </c>
      <c r="F63" s="103" t="str">
        <f t="shared" si="0"/>
        <v>к</v>
      </c>
      <c r="G63" s="103"/>
      <c r="H63" s="103"/>
      <c r="I63" s="103"/>
      <c r="J63" s="103"/>
      <c r="K63" s="103" t="s">
        <v>178</v>
      </c>
      <c r="L63" s="56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idden="1" x14ac:dyDescent="0.25">
      <c r="A64" s="110"/>
      <c r="B64" s="111"/>
      <c r="C64" s="111"/>
      <c r="D64" s="112"/>
      <c r="E64" s="103" t="s">
        <v>178</v>
      </c>
      <c r="F64" s="103" t="str">
        <f t="shared" si="0"/>
        <v>к</v>
      </c>
      <c r="G64" s="103"/>
      <c r="H64" s="103"/>
      <c r="I64" s="103"/>
      <c r="J64" s="103"/>
      <c r="K64" s="103" t="s">
        <v>178</v>
      </c>
      <c r="L64" s="56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idden="1" x14ac:dyDescent="0.25">
      <c r="A65" s="113"/>
      <c r="B65" s="114"/>
      <c r="C65" s="114"/>
      <c r="D65" s="115"/>
      <c r="E65" s="103" t="s">
        <v>178</v>
      </c>
      <c r="F65" s="103" t="str">
        <f t="shared" si="0"/>
        <v>к</v>
      </c>
      <c r="G65" s="103"/>
      <c r="H65" s="103"/>
      <c r="I65" s="103"/>
      <c r="J65" s="103"/>
      <c r="K65" s="103" t="s">
        <v>178</v>
      </c>
      <c r="L65" s="8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42" hidden="1" customHeight="1" x14ac:dyDescent="0.25">
      <c r="A66" s="209" t="s">
        <v>122</v>
      </c>
      <c r="B66" s="210"/>
      <c r="C66" s="210"/>
      <c r="D66" s="211"/>
      <c r="E66" s="103" t="s">
        <v>178</v>
      </c>
      <c r="F66" s="103" t="str">
        <f t="shared" si="0"/>
        <v>к</v>
      </c>
      <c r="G66" s="101"/>
      <c r="H66" s="101"/>
      <c r="I66" s="101"/>
      <c r="J66" s="101"/>
      <c r="K66" s="103" t="s">
        <v>178</v>
      </c>
      <c r="L66" s="56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idden="1" x14ac:dyDescent="0.25">
      <c r="A67" s="110"/>
      <c r="B67" s="207" t="s">
        <v>61</v>
      </c>
      <c r="C67" s="207"/>
      <c r="D67" s="208"/>
      <c r="E67" s="103" t="s">
        <v>178</v>
      </c>
      <c r="F67" s="103" t="str">
        <f t="shared" si="0"/>
        <v>к</v>
      </c>
      <c r="G67" s="103"/>
      <c r="H67" s="103"/>
      <c r="I67" s="103"/>
      <c r="J67" s="103"/>
      <c r="K67" s="103" t="s">
        <v>178</v>
      </c>
      <c r="L67" s="56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idden="1" x14ac:dyDescent="0.25">
      <c r="A68" s="110"/>
      <c r="B68" s="111"/>
      <c r="C68" s="111"/>
      <c r="D68" s="112"/>
      <c r="E68" s="103" t="s">
        <v>178</v>
      </c>
      <c r="F68" s="103" t="str">
        <f t="shared" si="0"/>
        <v>к</v>
      </c>
      <c r="G68" s="103"/>
      <c r="H68" s="103"/>
      <c r="I68" s="103"/>
      <c r="J68" s="103"/>
      <c r="K68" s="103" t="s">
        <v>178</v>
      </c>
      <c r="L68" s="56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idden="1" x14ac:dyDescent="0.25">
      <c r="A69" s="113"/>
      <c r="B69" s="114"/>
      <c r="C69" s="114"/>
      <c r="D69" s="115"/>
      <c r="E69" s="103" t="s">
        <v>178</v>
      </c>
      <c r="F69" s="103" t="str">
        <f t="shared" si="0"/>
        <v>к</v>
      </c>
      <c r="G69" s="103"/>
      <c r="H69" s="103"/>
      <c r="I69" s="103"/>
      <c r="J69" s="103"/>
      <c r="K69" s="103" t="s">
        <v>178</v>
      </c>
      <c r="L69" s="8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5.25" customHeight="1" x14ac:dyDescent="0.25">
      <c r="A70" s="209" t="s">
        <v>109</v>
      </c>
      <c r="B70" s="210"/>
      <c r="C70" s="210"/>
      <c r="D70" s="211"/>
      <c r="E70" s="103" t="s">
        <v>178</v>
      </c>
      <c r="F70" s="103" t="str">
        <f t="shared" si="0"/>
        <v>к</v>
      </c>
      <c r="G70" s="101" t="s">
        <v>178</v>
      </c>
      <c r="H70" s="101" t="s">
        <v>178</v>
      </c>
      <c r="I70" s="103" t="s">
        <v>178</v>
      </c>
      <c r="J70" s="103" t="s">
        <v>178</v>
      </c>
      <c r="K70" s="103" t="s">
        <v>178</v>
      </c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idden="1" x14ac:dyDescent="0.25">
      <c r="A71" s="110"/>
      <c r="B71" s="207" t="s">
        <v>61</v>
      </c>
      <c r="C71" s="207"/>
      <c r="D71" s="208"/>
      <c r="E71" s="103" t="s">
        <v>178</v>
      </c>
      <c r="F71" s="103" t="str">
        <f t="shared" si="0"/>
        <v>к</v>
      </c>
      <c r="G71" s="103"/>
      <c r="H71" s="103"/>
      <c r="I71" s="103" t="s">
        <v>178</v>
      </c>
      <c r="J71" s="103" t="s">
        <v>178</v>
      </c>
      <c r="K71" s="103" t="s">
        <v>178</v>
      </c>
      <c r="L71" s="8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idden="1" x14ac:dyDescent="0.25">
      <c r="A72" s="110"/>
      <c r="B72" s="111"/>
      <c r="C72" s="111"/>
      <c r="D72" s="112"/>
      <c r="E72" s="103" t="s">
        <v>178</v>
      </c>
      <c r="F72" s="103" t="str">
        <f t="shared" ref="F72:F125" si="5">E72</f>
        <v>к</v>
      </c>
      <c r="G72" s="103"/>
      <c r="H72" s="103"/>
      <c r="I72" s="103" t="s">
        <v>178</v>
      </c>
      <c r="J72" s="103" t="s">
        <v>178</v>
      </c>
      <c r="K72" s="103" t="s">
        <v>178</v>
      </c>
      <c r="L72" s="8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idden="1" x14ac:dyDescent="0.25">
      <c r="A73" s="110"/>
      <c r="B73" s="116"/>
      <c r="C73" s="116"/>
      <c r="D73" s="117"/>
      <c r="E73" s="103" t="s">
        <v>178</v>
      </c>
      <c r="F73" s="103" t="str">
        <f t="shared" si="5"/>
        <v>к</v>
      </c>
      <c r="G73" s="103"/>
      <c r="H73" s="103"/>
      <c r="I73" s="103" t="s">
        <v>178</v>
      </c>
      <c r="J73" s="103" t="s">
        <v>178</v>
      </c>
      <c r="K73" s="103" t="s">
        <v>178</v>
      </c>
      <c r="L73" s="8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209" t="s">
        <v>123</v>
      </c>
      <c r="B74" s="210"/>
      <c r="C74" s="210"/>
      <c r="D74" s="211"/>
      <c r="E74" s="103" t="s">
        <v>178</v>
      </c>
      <c r="F74" s="103" t="str">
        <f t="shared" si="5"/>
        <v>к</v>
      </c>
      <c r="G74" s="103" t="s">
        <v>178</v>
      </c>
      <c r="H74" s="103" t="s">
        <v>178</v>
      </c>
      <c r="I74" s="103" t="s">
        <v>178</v>
      </c>
      <c r="J74" s="103" t="s">
        <v>178</v>
      </c>
      <c r="K74" s="103" t="s">
        <v>178</v>
      </c>
      <c r="L74" s="8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1.75" hidden="1" customHeight="1" x14ac:dyDescent="0.25">
      <c r="A75" s="110"/>
      <c r="B75" s="207" t="s">
        <v>61</v>
      </c>
      <c r="C75" s="207"/>
      <c r="D75" s="208"/>
      <c r="E75" s="103" t="s">
        <v>178</v>
      </c>
      <c r="F75" s="103" t="str">
        <f t="shared" si="5"/>
        <v>к</v>
      </c>
      <c r="G75" s="103" t="s">
        <v>178</v>
      </c>
      <c r="H75" s="103" t="s">
        <v>178</v>
      </c>
      <c r="I75" s="103" t="s">
        <v>178</v>
      </c>
      <c r="J75" s="103" t="s">
        <v>178</v>
      </c>
      <c r="K75" s="103" t="s">
        <v>178</v>
      </c>
      <c r="L75" s="8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idden="1" x14ac:dyDescent="0.25">
      <c r="A76" s="110"/>
      <c r="B76" s="116"/>
      <c r="C76" s="116"/>
      <c r="D76" s="117"/>
      <c r="E76" s="103" t="s">
        <v>178</v>
      </c>
      <c r="F76" s="103" t="str">
        <f t="shared" si="5"/>
        <v>к</v>
      </c>
      <c r="G76" s="103" t="s">
        <v>178</v>
      </c>
      <c r="H76" s="103" t="s">
        <v>178</v>
      </c>
      <c r="I76" s="103" t="s">
        <v>178</v>
      </c>
      <c r="J76" s="103" t="s">
        <v>178</v>
      </c>
      <c r="K76" s="103" t="s">
        <v>178</v>
      </c>
      <c r="L76" s="8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idden="1" x14ac:dyDescent="0.25">
      <c r="A77" s="113"/>
      <c r="B77" s="114"/>
      <c r="C77" s="114"/>
      <c r="D77" s="115"/>
      <c r="E77" s="103" t="s">
        <v>178</v>
      </c>
      <c r="F77" s="103" t="str">
        <f t="shared" si="5"/>
        <v>к</v>
      </c>
      <c r="G77" s="103" t="s">
        <v>178</v>
      </c>
      <c r="H77" s="103" t="s">
        <v>178</v>
      </c>
      <c r="I77" s="103" t="s">
        <v>178</v>
      </c>
      <c r="J77" s="103" t="s">
        <v>178</v>
      </c>
      <c r="K77" s="103" t="s">
        <v>178</v>
      </c>
      <c r="L77" s="8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7.5" hidden="1" customHeight="1" x14ac:dyDescent="0.25">
      <c r="A78" s="209" t="s">
        <v>110</v>
      </c>
      <c r="B78" s="210"/>
      <c r="C78" s="210"/>
      <c r="D78" s="211"/>
      <c r="E78" s="103" t="s">
        <v>178</v>
      </c>
      <c r="F78" s="103" t="str">
        <f t="shared" si="5"/>
        <v>к</v>
      </c>
      <c r="G78" s="103" t="s">
        <v>178</v>
      </c>
      <c r="H78" s="103" t="s">
        <v>178</v>
      </c>
      <c r="I78" s="103" t="s">
        <v>178</v>
      </c>
      <c r="J78" s="103" t="s">
        <v>178</v>
      </c>
      <c r="K78" s="103" t="s">
        <v>178</v>
      </c>
      <c r="L78" s="8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idden="1" x14ac:dyDescent="0.25">
      <c r="A79" s="110"/>
      <c r="B79" s="219" t="s">
        <v>61</v>
      </c>
      <c r="C79" s="219"/>
      <c r="D79" s="220"/>
      <c r="E79" s="103" t="s">
        <v>178</v>
      </c>
      <c r="F79" s="103" t="str">
        <f t="shared" si="5"/>
        <v>к</v>
      </c>
      <c r="G79" s="103" t="s">
        <v>178</v>
      </c>
      <c r="H79" s="103" t="s">
        <v>178</v>
      </c>
      <c r="I79" s="103" t="s">
        <v>178</v>
      </c>
      <c r="J79" s="103" t="s">
        <v>178</v>
      </c>
      <c r="K79" s="103" t="s">
        <v>178</v>
      </c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idden="1" x14ac:dyDescent="0.25">
      <c r="A80" s="110"/>
      <c r="B80" s="111"/>
      <c r="C80" s="111"/>
      <c r="D80" s="112"/>
      <c r="E80" s="103" t="s">
        <v>178</v>
      </c>
      <c r="F80" s="103" t="str">
        <f t="shared" si="5"/>
        <v>к</v>
      </c>
      <c r="G80" s="103" t="s">
        <v>178</v>
      </c>
      <c r="H80" s="103" t="s">
        <v>178</v>
      </c>
      <c r="I80" s="103" t="s">
        <v>178</v>
      </c>
      <c r="J80" s="103" t="s">
        <v>178</v>
      </c>
      <c r="K80" s="103" t="s">
        <v>178</v>
      </c>
      <c r="L80" s="8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idden="1" x14ac:dyDescent="0.25">
      <c r="A81" s="110"/>
      <c r="B81" s="116"/>
      <c r="C81" s="116"/>
      <c r="D81" s="117"/>
      <c r="E81" s="103" t="s">
        <v>178</v>
      </c>
      <c r="F81" s="103" t="str">
        <f t="shared" si="5"/>
        <v>к</v>
      </c>
      <c r="G81" s="103" t="s">
        <v>178</v>
      </c>
      <c r="H81" s="103" t="s">
        <v>178</v>
      </c>
      <c r="I81" s="103" t="s">
        <v>178</v>
      </c>
      <c r="J81" s="103" t="s">
        <v>178</v>
      </c>
      <c r="K81" s="103" t="s">
        <v>178</v>
      </c>
      <c r="L81" s="8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5.25" hidden="1" customHeight="1" x14ac:dyDescent="0.25">
      <c r="A82" s="209" t="s">
        <v>111</v>
      </c>
      <c r="B82" s="210"/>
      <c r="C82" s="210"/>
      <c r="D82" s="211"/>
      <c r="E82" s="103" t="s">
        <v>178</v>
      </c>
      <c r="F82" s="103" t="str">
        <f t="shared" si="5"/>
        <v>к</v>
      </c>
      <c r="G82" s="103" t="s">
        <v>178</v>
      </c>
      <c r="H82" s="103" t="s">
        <v>178</v>
      </c>
      <c r="I82" s="103" t="s">
        <v>178</v>
      </c>
      <c r="J82" s="103" t="s">
        <v>178</v>
      </c>
      <c r="K82" s="103" t="s">
        <v>178</v>
      </c>
      <c r="L82" s="8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idden="1" x14ac:dyDescent="0.25">
      <c r="A83" s="110"/>
      <c r="B83" s="207" t="s">
        <v>61</v>
      </c>
      <c r="C83" s="207"/>
      <c r="D83" s="208"/>
      <c r="E83" s="103" t="s">
        <v>178</v>
      </c>
      <c r="F83" s="103" t="str">
        <f t="shared" si="5"/>
        <v>к</v>
      </c>
      <c r="G83" s="103" t="s">
        <v>178</v>
      </c>
      <c r="H83" s="103" t="s">
        <v>178</v>
      </c>
      <c r="I83" s="103" t="s">
        <v>178</v>
      </c>
      <c r="J83" s="103" t="s">
        <v>178</v>
      </c>
      <c r="K83" s="103" t="s">
        <v>178</v>
      </c>
      <c r="L83" s="8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idden="1" x14ac:dyDescent="0.25">
      <c r="A84" s="110"/>
      <c r="B84" s="111"/>
      <c r="C84" s="111"/>
      <c r="D84" s="112"/>
      <c r="E84" s="103" t="s">
        <v>178</v>
      </c>
      <c r="F84" s="103" t="str">
        <f t="shared" si="5"/>
        <v>к</v>
      </c>
      <c r="G84" s="103" t="s">
        <v>178</v>
      </c>
      <c r="H84" s="103" t="s">
        <v>178</v>
      </c>
      <c r="I84" s="103" t="s">
        <v>178</v>
      </c>
      <c r="J84" s="103" t="s">
        <v>178</v>
      </c>
      <c r="K84" s="103" t="s">
        <v>178</v>
      </c>
      <c r="L84" s="8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idden="1" x14ac:dyDescent="0.25">
      <c r="A85" s="110"/>
      <c r="B85" s="116"/>
      <c r="C85" s="116"/>
      <c r="D85" s="117"/>
      <c r="E85" s="103" t="s">
        <v>178</v>
      </c>
      <c r="F85" s="103" t="str">
        <f t="shared" si="5"/>
        <v>к</v>
      </c>
      <c r="G85" s="103" t="s">
        <v>178</v>
      </c>
      <c r="H85" s="103" t="s">
        <v>178</v>
      </c>
      <c r="I85" s="103" t="s">
        <v>178</v>
      </c>
      <c r="J85" s="103" t="s">
        <v>178</v>
      </c>
      <c r="K85" s="103" t="s">
        <v>178</v>
      </c>
      <c r="L85" s="8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 hidden="1" customHeight="1" x14ac:dyDescent="0.25">
      <c r="A86" s="209" t="s">
        <v>112</v>
      </c>
      <c r="B86" s="210"/>
      <c r="C86" s="210"/>
      <c r="D86" s="211"/>
      <c r="E86" s="103" t="s">
        <v>178</v>
      </c>
      <c r="F86" s="103" t="str">
        <f t="shared" si="5"/>
        <v>к</v>
      </c>
      <c r="G86" s="103" t="s">
        <v>178</v>
      </c>
      <c r="H86" s="103" t="s">
        <v>178</v>
      </c>
      <c r="I86" s="103" t="s">
        <v>178</v>
      </c>
      <c r="J86" s="103" t="s">
        <v>178</v>
      </c>
      <c r="K86" s="103" t="s">
        <v>178</v>
      </c>
      <c r="L86" s="8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idden="1" x14ac:dyDescent="0.25">
      <c r="A87" s="110"/>
      <c r="B87" s="207" t="s">
        <v>61</v>
      </c>
      <c r="C87" s="207"/>
      <c r="D87" s="208"/>
      <c r="E87" s="103" t="s">
        <v>178</v>
      </c>
      <c r="F87" s="103" t="str">
        <f t="shared" si="5"/>
        <v>к</v>
      </c>
      <c r="G87" s="103" t="s">
        <v>178</v>
      </c>
      <c r="H87" s="103" t="s">
        <v>178</v>
      </c>
      <c r="I87" s="103" t="s">
        <v>178</v>
      </c>
      <c r="J87" s="103" t="s">
        <v>178</v>
      </c>
      <c r="K87" s="103" t="s">
        <v>178</v>
      </c>
      <c r="L87" s="8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idden="1" x14ac:dyDescent="0.25">
      <c r="A88" s="110"/>
      <c r="B88" s="111"/>
      <c r="C88" s="111"/>
      <c r="D88" s="112"/>
      <c r="E88" s="103" t="s">
        <v>178</v>
      </c>
      <c r="F88" s="103" t="str">
        <f t="shared" si="5"/>
        <v>к</v>
      </c>
      <c r="G88" s="103" t="s">
        <v>178</v>
      </c>
      <c r="H88" s="103" t="s">
        <v>178</v>
      </c>
      <c r="I88" s="103" t="s">
        <v>178</v>
      </c>
      <c r="J88" s="103" t="s">
        <v>178</v>
      </c>
      <c r="K88" s="103" t="s">
        <v>178</v>
      </c>
      <c r="L88" s="8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idden="1" x14ac:dyDescent="0.25">
      <c r="A89" s="110"/>
      <c r="B89" s="116"/>
      <c r="C89" s="116"/>
      <c r="D89" s="117"/>
      <c r="E89" s="103" t="s">
        <v>178</v>
      </c>
      <c r="F89" s="103" t="str">
        <f t="shared" si="5"/>
        <v>к</v>
      </c>
      <c r="G89" s="103" t="s">
        <v>178</v>
      </c>
      <c r="H89" s="103" t="s">
        <v>178</v>
      </c>
      <c r="I89" s="103" t="s">
        <v>178</v>
      </c>
      <c r="J89" s="103" t="s">
        <v>178</v>
      </c>
      <c r="K89" s="103" t="s">
        <v>178</v>
      </c>
      <c r="L89" s="8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 customHeight="1" x14ac:dyDescent="0.25">
      <c r="A90" s="209" t="s">
        <v>124</v>
      </c>
      <c r="B90" s="210"/>
      <c r="C90" s="210"/>
      <c r="D90" s="211"/>
      <c r="E90" s="103" t="s">
        <v>178</v>
      </c>
      <c r="F90" s="103" t="str">
        <f t="shared" si="5"/>
        <v>к</v>
      </c>
      <c r="G90" s="103" t="s">
        <v>178</v>
      </c>
      <c r="H90" s="103" t="s">
        <v>178</v>
      </c>
      <c r="I90" s="103" t="s">
        <v>178</v>
      </c>
      <c r="J90" s="103" t="s">
        <v>178</v>
      </c>
      <c r="K90" s="103" t="s">
        <v>178</v>
      </c>
      <c r="L90" s="8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7.25" hidden="1" customHeight="1" x14ac:dyDescent="0.25">
      <c r="A91" s="110"/>
      <c r="B91" s="207" t="s">
        <v>61</v>
      </c>
      <c r="C91" s="207"/>
      <c r="D91" s="208"/>
      <c r="E91" s="103"/>
      <c r="F91" s="103">
        <f t="shared" si="5"/>
        <v>0</v>
      </c>
      <c r="G91" s="103"/>
      <c r="H91" s="103"/>
      <c r="I91" s="103"/>
      <c r="J91" s="103"/>
      <c r="K91" s="103"/>
      <c r="L91" s="8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idden="1" x14ac:dyDescent="0.25">
      <c r="A92" s="110"/>
      <c r="B92" s="111"/>
      <c r="C92" s="111"/>
      <c r="D92" s="112"/>
      <c r="E92" s="103"/>
      <c r="F92" s="103">
        <f t="shared" si="5"/>
        <v>0</v>
      </c>
      <c r="G92" s="103"/>
      <c r="H92" s="103"/>
      <c r="I92" s="103"/>
      <c r="J92" s="103"/>
      <c r="K92" s="103"/>
      <c r="L92" s="8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idden="1" x14ac:dyDescent="0.25">
      <c r="A93" s="110"/>
      <c r="B93" s="116"/>
      <c r="C93" s="116"/>
      <c r="D93" s="117"/>
      <c r="E93" s="103"/>
      <c r="F93" s="103">
        <f t="shared" si="5"/>
        <v>0</v>
      </c>
      <c r="G93" s="103"/>
      <c r="H93" s="103"/>
      <c r="I93" s="103"/>
      <c r="J93" s="103"/>
      <c r="K93" s="103"/>
      <c r="L93" s="8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47.45" customHeight="1" x14ac:dyDescent="0.25">
      <c r="A94" s="212" t="s">
        <v>100</v>
      </c>
      <c r="B94" s="213"/>
      <c r="C94" s="213"/>
      <c r="D94" s="214"/>
      <c r="E94" s="101">
        <v>288.36</v>
      </c>
      <c r="F94" s="103" t="s">
        <v>178</v>
      </c>
      <c r="G94" s="103" t="s">
        <v>178</v>
      </c>
      <c r="H94" s="103" t="s">
        <v>178</v>
      </c>
      <c r="I94" s="103">
        <v>324.3</v>
      </c>
      <c r="J94" s="103">
        <v>203.26920000000001</v>
      </c>
      <c r="K94" s="103">
        <v>2.2263999999999999</v>
      </c>
      <c r="L94" s="8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idden="1" x14ac:dyDescent="0.25">
      <c r="A95" s="221" t="s">
        <v>61</v>
      </c>
      <c r="B95" s="222"/>
      <c r="C95" s="222"/>
      <c r="D95" s="223"/>
      <c r="E95" s="103"/>
      <c r="F95" s="103">
        <f t="shared" si="5"/>
        <v>0</v>
      </c>
      <c r="G95" s="103"/>
      <c r="H95" s="103"/>
      <c r="I95" s="103"/>
      <c r="J95" s="103"/>
      <c r="K95" s="103"/>
      <c r="L95" s="8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idden="1" x14ac:dyDescent="0.25">
      <c r="A96" s="110"/>
      <c r="B96" s="111"/>
      <c r="C96" s="111"/>
      <c r="D96" s="112"/>
      <c r="E96" s="103"/>
      <c r="F96" s="103">
        <f t="shared" si="5"/>
        <v>0</v>
      </c>
      <c r="G96" s="103"/>
      <c r="H96" s="103"/>
      <c r="I96" s="103"/>
      <c r="J96" s="103"/>
      <c r="K96" s="103"/>
      <c r="L96" s="8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idden="1" x14ac:dyDescent="0.25">
      <c r="A97" s="110"/>
      <c r="B97" s="116"/>
      <c r="C97" s="116"/>
      <c r="D97" s="117"/>
      <c r="E97" s="103"/>
      <c r="F97" s="103">
        <f t="shared" si="5"/>
        <v>0</v>
      </c>
      <c r="G97" s="103"/>
      <c r="H97" s="103"/>
      <c r="I97" s="103"/>
      <c r="J97" s="103"/>
      <c r="K97" s="103"/>
      <c r="L97" s="8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60.75" customHeight="1" x14ac:dyDescent="0.25">
      <c r="A98" s="212" t="s">
        <v>125</v>
      </c>
      <c r="B98" s="213"/>
      <c r="C98" s="213"/>
      <c r="D98" s="214"/>
      <c r="E98" s="101">
        <v>598.74749999999995</v>
      </c>
      <c r="F98" s="103" t="s">
        <v>178</v>
      </c>
      <c r="G98" s="103" t="s">
        <v>178</v>
      </c>
      <c r="H98" s="103" t="s">
        <v>178</v>
      </c>
      <c r="I98" s="103">
        <v>255.3</v>
      </c>
      <c r="J98" s="103">
        <v>117.0256</v>
      </c>
      <c r="K98" s="103" t="s">
        <v>178</v>
      </c>
      <c r="L98" s="8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idden="1" x14ac:dyDescent="0.25">
      <c r="A99" s="221" t="s">
        <v>61</v>
      </c>
      <c r="B99" s="222"/>
      <c r="C99" s="222"/>
      <c r="D99" s="223"/>
      <c r="E99" s="103"/>
      <c r="F99" s="103">
        <f t="shared" si="5"/>
        <v>0</v>
      </c>
      <c r="G99" s="103"/>
      <c r="H99" s="103"/>
      <c r="I99" s="103"/>
      <c r="J99" s="103"/>
      <c r="K99" s="103" t="s">
        <v>178</v>
      </c>
      <c r="L99" s="8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idden="1" x14ac:dyDescent="0.25">
      <c r="A100" s="110"/>
      <c r="B100" s="111"/>
      <c r="C100" s="111"/>
      <c r="D100" s="112"/>
      <c r="E100" s="103"/>
      <c r="F100" s="103">
        <f t="shared" si="5"/>
        <v>0</v>
      </c>
      <c r="G100" s="103"/>
      <c r="H100" s="103"/>
      <c r="I100" s="103"/>
      <c r="J100" s="103"/>
      <c r="K100" s="103" t="s">
        <v>178</v>
      </c>
      <c r="L100" s="8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idden="1" x14ac:dyDescent="0.25">
      <c r="A101" s="110"/>
      <c r="B101" s="116"/>
      <c r="C101" s="116"/>
      <c r="D101" s="117"/>
      <c r="E101" s="103"/>
      <c r="F101" s="103">
        <f t="shared" si="5"/>
        <v>0</v>
      </c>
      <c r="G101" s="103"/>
      <c r="H101" s="103"/>
      <c r="I101" s="103"/>
      <c r="J101" s="103"/>
      <c r="K101" s="103" t="s">
        <v>178</v>
      </c>
      <c r="L101" s="8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x14ac:dyDescent="0.25">
      <c r="A102" s="212" t="s">
        <v>137</v>
      </c>
      <c r="B102" s="213"/>
      <c r="C102" s="213"/>
      <c r="D102" s="214"/>
      <c r="E102" s="103" t="s">
        <v>178</v>
      </c>
      <c r="F102" s="103" t="s">
        <v>178</v>
      </c>
      <c r="G102" s="103" t="s">
        <v>178</v>
      </c>
      <c r="H102" s="103" t="s">
        <v>178</v>
      </c>
      <c r="I102" s="103">
        <v>296.7</v>
      </c>
      <c r="J102" s="103">
        <v>227.1867</v>
      </c>
      <c r="K102" s="103" t="s">
        <v>178</v>
      </c>
      <c r="L102" s="8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idden="1" x14ac:dyDescent="0.25">
      <c r="A103" s="110"/>
      <c r="B103" s="207" t="s">
        <v>61</v>
      </c>
      <c r="C103" s="207"/>
      <c r="D103" s="208"/>
      <c r="E103" s="103"/>
      <c r="F103" s="103">
        <f t="shared" si="5"/>
        <v>0</v>
      </c>
      <c r="G103" s="103"/>
      <c r="H103" s="103"/>
      <c r="I103" s="103"/>
      <c r="J103" s="103"/>
      <c r="K103" s="103"/>
      <c r="L103" s="8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idden="1" x14ac:dyDescent="0.25">
      <c r="A104" s="110"/>
      <c r="B104" s="111"/>
      <c r="C104" s="111"/>
      <c r="D104" s="112"/>
      <c r="E104" s="103"/>
      <c r="F104" s="103">
        <f t="shared" si="5"/>
        <v>0</v>
      </c>
      <c r="G104" s="103"/>
      <c r="H104" s="103"/>
      <c r="I104" s="103"/>
      <c r="J104" s="103"/>
      <c r="K104" s="103"/>
      <c r="L104" s="8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idden="1" x14ac:dyDescent="0.25">
      <c r="A105" s="113"/>
      <c r="B105" s="114"/>
      <c r="C105" s="114"/>
      <c r="D105" s="115"/>
      <c r="E105" s="103"/>
      <c r="F105" s="103">
        <f t="shared" si="5"/>
        <v>0</v>
      </c>
      <c r="G105" s="103"/>
      <c r="H105" s="103"/>
      <c r="I105" s="103"/>
      <c r="J105" s="103"/>
      <c r="K105" s="103"/>
      <c r="L105" s="8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50.25" customHeight="1" x14ac:dyDescent="0.25">
      <c r="A106" s="212" t="s">
        <v>138</v>
      </c>
      <c r="B106" s="213"/>
      <c r="C106" s="213"/>
      <c r="D106" s="214"/>
      <c r="E106" s="103">
        <v>5.7134999999999998</v>
      </c>
      <c r="F106" s="103">
        <f>E106+8465.3288</f>
        <v>8471.0422999999992</v>
      </c>
      <c r="G106" s="103">
        <f t="shared" ref="G106" si="6">F106/1.1</f>
        <v>7700.9475454545436</v>
      </c>
      <c r="H106" s="103">
        <f t="shared" ref="H106" si="7">F106-G106</f>
        <v>770.09475454545554</v>
      </c>
      <c r="I106" s="103">
        <v>549</v>
      </c>
      <c r="J106" s="103">
        <v>248.06979999999999</v>
      </c>
      <c r="K106" s="103">
        <v>0.90269999999999995</v>
      </c>
      <c r="L106" s="8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idden="1" x14ac:dyDescent="0.25">
      <c r="A107" s="110"/>
      <c r="B107" s="207" t="s">
        <v>61</v>
      </c>
      <c r="C107" s="207"/>
      <c r="D107" s="208"/>
      <c r="E107" s="103"/>
      <c r="F107" s="103">
        <f t="shared" si="5"/>
        <v>0</v>
      </c>
      <c r="G107" s="103"/>
      <c r="H107" s="103"/>
      <c r="I107" s="103"/>
      <c r="J107" s="103"/>
      <c r="K107" s="103"/>
      <c r="L107" s="8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idden="1" x14ac:dyDescent="0.25">
      <c r="A108" s="110"/>
      <c r="B108" s="111"/>
      <c r="C108" s="111"/>
      <c r="D108" s="112"/>
      <c r="E108" s="103"/>
      <c r="F108" s="103">
        <f t="shared" si="5"/>
        <v>0</v>
      </c>
      <c r="G108" s="103"/>
      <c r="H108" s="103"/>
      <c r="I108" s="103"/>
      <c r="J108" s="103"/>
      <c r="K108" s="103"/>
      <c r="L108" s="8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idden="1" x14ac:dyDescent="0.25">
      <c r="A109" s="113"/>
      <c r="B109" s="114"/>
      <c r="C109" s="114"/>
      <c r="D109" s="115"/>
      <c r="E109" s="103"/>
      <c r="F109" s="103">
        <f t="shared" si="5"/>
        <v>0</v>
      </c>
      <c r="G109" s="103"/>
      <c r="H109" s="103"/>
      <c r="I109" s="103"/>
      <c r="J109" s="103"/>
      <c r="K109" s="103"/>
      <c r="L109" s="8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25">
      <c r="A110" s="212" t="s">
        <v>139</v>
      </c>
      <c r="B110" s="213"/>
      <c r="C110" s="213"/>
      <c r="D110" s="214"/>
      <c r="E110" s="103">
        <v>485.80790000000002</v>
      </c>
      <c r="F110" s="103" t="s">
        <v>178</v>
      </c>
      <c r="G110" s="103" t="s">
        <v>178</v>
      </c>
      <c r="H110" s="103" t="s">
        <v>178</v>
      </c>
      <c r="I110" s="103">
        <v>850</v>
      </c>
      <c r="J110" s="103">
        <v>646.86090000000002</v>
      </c>
      <c r="K110" s="103">
        <v>11.3111</v>
      </c>
      <c r="L110" s="8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idden="1" x14ac:dyDescent="0.25">
      <c r="A111" s="118"/>
      <c r="B111" s="207" t="s">
        <v>61</v>
      </c>
      <c r="C111" s="207"/>
      <c r="D111" s="208"/>
      <c r="E111" s="103"/>
      <c r="F111" s="103">
        <f t="shared" si="5"/>
        <v>0</v>
      </c>
      <c r="G111" s="103" t="s">
        <v>178</v>
      </c>
      <c r="H111" s="103" t="s">
        <v>178</v>
      </c>
      <c r="I111" s="103"/>
      <c r="J111" s="103"/>
      <c r="K111" s="103"/>
      <c r="L111" s="8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idden="1" x14ac:dyDescent="0.25">
      <c r="A112" s="118"/>
      <c r="B112" s="111"/>
      <c r="C112" s="111"/>
      <c r="D112" s="112"/>
      <c r="E112" s="103"/>
      <c r="F112" s="103">
        <f t="shared" si="5"/>
        <v>0</v>
      </c>
      <c r="G112" s="103" t="s">
        <v>178</v>
      </c>
      <c r="H112" s="103" t="s">
        <v>178</v>
      </c>
      <c r="I112" s="103"/>
      <c r="J112" s="103"/>
      <c r="K112" s="103"/>
      <c r="L112" s="8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idden="1" x14ac:dyDescent="0.25">
      <c r="A113" s="118"/>
      <c r="B113" s="116"/>
      <c r="C113" s="116"/>
      <c r="D113" s="117"/>
      <c r="E113" s="103"/>
      <c r="F113" s="103">
        <f t="shared" si="5"/>
        <v>0</v>
      </c>
      <c r="G113" s="103" t="s">
        <v>178</v>
      </c>
      <c r="H113" s="103" t="s">
        <v>178</v>
      </c>
      <c r="I113" s="103"/>
      <c r="J113" s="103"/>
      <c r="K113" s="103"/>
      <c r="L113" s="8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6.75" customHeight="1" x14ac:dyDescent="0.25">
      <c r="A114" s="212" t="s">
        <v>140</v>
      </c>
      <c r="B114" s="213"/>
      <c r="C114" s="213"/>
      <c r="D114" s="214"/>
      <c r="E114" s="103">
        <v>70.320899999999995</v>
      </c>
      <c r="F114" s="103" t="s">
        <v>178</v>
      </c>
      <c r="G114" s="103" t="s">
        <v>178</v>
      </c>
      <c r="H114" s="103" t="s">
        <v>178</v>
      </c>
      <c r="I114" s="103">
        <v>44.8</v>
      </c>
      <c r="J114" s="103">
        <v>17.693899999999999</v>
      </c>
      <c r="K114" s="103" t="s">
        <v>178</v>
      </c>
      <c r="L114" s="8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idden="1" x14ac:dyDescent="0.25">
      <c r="A115" s="118"/>
      <c r="B115" s="207" t="s">
        <v>61</v>
      </c>
      <c r="C115" s="207"/>
      <c r="D115" s="208"/>
      <c r="E115" s="103"/>
      <c r="F115" s="103">
        <f t="shared" si="5"/>
        <v>0</v>
      </c>
      <c r="G115" s="103"/>
      <c r="H115" s="103"/>
      <c r="I115" s="103"/>
      <c r="J115" s="103"/>
      <c r="K115" s="103"/>
      <c r="L115" s="8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idden="1" x14ac:dyDescent="0.25">
      <c r="A116" s="118"/>
      <c r="B116" s="111"/>
      <c r="C116" s="111"/>
      <c r="D116" s="112"/>
      <c r="E116" s="103"/>
      <c r="F116" s="103">
        <f t="shared" si="5"/>
        <v>0</v>
      </c>
      <c r="G116" s="103"/>
      <c r="H116" s="103"/>
      <c r="I116" s="103"/>
      <c r="J116" s="103"/>
      <c r="K116" s="103"/>
      <c r="L116" s="8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idden="1" x14ac:dyDescent="0.25">
      <c r="A117" s="118"/>
      <c r="B117" s="116"/>
      <c r="C117" s="116"/>
      <c r="D117" s="117"/>
      <c r="E117" s="103"/>
      <c r="F117" s="103">
        <f t="shared" si="5"/>
        <v>0</v>
      </c>
      <c r="G117" s="103"/>
      <c r="H117" s="103"/>
      <c r="I117" s="103"/>
      <c r="J117" s="103"/>
      <c r="K117" s="103"/>
      <c r="L117" s="8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7.5" customHeight="1" x14ac:dyDescent="0.25">
      <c r="A118" s="212" t="s">
        <v>141</v>
      </c>
      <c r="B118" s="213"/>
      <c r="C118" s="213"/>
      <c r="D118" s="214"/>
      <c r="E118" s="103">
        <v>107.6795</v>
      </c>
      <c r="F118" s="103" t="s">
        <v>178</v>
      </c>
      <c r="G118" s="103" t="s">
        <v>178</v>
      </c>
      <c r="H118" s="103" t="s">
        <v>178</v>
      </c>
      <c r="I118" s="103">
        <v>149.1</v>
      </c>
      <c r="J118" s="103">
        <v>110.3053</v>
      </c>
      <c r="K118" s="103">
        <v>0.6603</v>
      </c>
      <c r="L118" s="8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idden="1" x14ac:dyDescent="0.25">
      <c r="A119" s="110"/>
      <c r="B119" s="207" t="s">
        <v>61</v>
      </c>
      <c r="C119" s="207"/>
      <c r="D119" s="208"/>
      <c r="E119" s="103"/>
      <c r="F119" s="103">
        <f t="shared" si="5"/>
        <v>0</v>
      </c>
      <c r="G119" s="103"/>
      <c r="H119" s="103"/>
      <c r="I119" s="103"/>
      <c r="J119" s="103"/>
      <c r="K119" s="103"/>
      <c r="L119" s="8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 hidden="1" customHeight="1" x14ac:dyDescent="0.25">
      <c r="A120" s="110"/>
      <c r="B120" s="111"/>
      <c r="C120" s="111"/>
      <c r="D120" s="112"/>
      <c r="E120" s="103"/>
      <c r="F120" s="103">
        <f t="shared" si="5"/>
        <v>0</v>
      </c>
      <c r="G120" s="103"/>
      <c r="H120" s="103"/>
      <c r="I120" s="103"/>
      <c r="J120" s="103"/>
      <c r="K120" s="103"/>
      <c r="L120" s="8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idden="1" x14ac:dyDescent="0.25">
      <c r="A121" s="113"/>
      <c r="B121" s="114"/>
      <c r="C121" s="114"/>
      <c r="D121" s="115"/>
      <c r="E121" s="103"/>
      <c r="F121" s="103">
        <f t="shared" si="5"/>
        <v>0</v>
      </c>
      <c r="G121" s="103"/>
      <c r="H121" s="103"/>
      <c r="I121" s="103"/>
      <c r="J121" s="103"/>
      <c r="K121" s="103"/>
      <c r="L121" s="8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6.5" thickBot="1" x14ac:dyDescent="0.3">
      <c r="A122" s="212" t="s">
        <v>3</v>
      </c>
      <c r="B122" s="213"/>
      <c r="C122" s="213"/>
      <c r="D122" s="214"/>
      <c r="E122" s="103" t="s">
        <v>178</v>
      </c>
      <c r="F122" s="103" t="str">
        <f t="shared" si="5"/>
        <v>к</v>
      </c>
      <c r="G122" s="103" t="s">
        <v>178</v>
      </c>
      <c r="H122" s="103" t="s">
        <v>178</v>
      </c>
      <c r="I122" s="103" t="s">
        <v>178</v>
      </c>
      <c r="J122" s="103" t="s">
        <v>178</v>
      </c>
      <c r="K122" s="103" t="s">
        <v>178</v>
      </c>
      <c r="L122" s="57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idden="1" x14ac:dyDescent="0.25">
      <c r="A123" s="110"/>
      <c r="B123" s="207" t="s">
        <v>61</v>
      </c>
      <c r="C123" s="207"/>
      <c r="D123" s="208"/>
      <c r="E123" s="103"/>
      <c r="F123" s="100">
        <f t="shared" si="5"/>
        <v>0</v>
      </c>
      <c r="G123" s="103"/>
      <c r="H123" s="103"/>
      <c r="I123" s="103"/>
      <c r="J123" s="103"/>
      <c r="K123" s="103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idden="1" x14ac:dyDescent="0.25">
      <c r="A124" s="110"/>
      <c r="B124" s="111"/>
      <c r="C124" s="111"/>
      <c r="D124" s="112"/>
      <c r="E124" s="103"/>
      <c r="F124" s="100">
        <f t="shared" si="5"/>
        <v>0</v>
      </c>
      <c r="G124" s="103"/>
      <c r="H124" s="103"/>
      <c r="I124" s="103"/>
      <c r="J124" s="103"/>
      <c r="K124" s="103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6.5" hidden="1" thickBot="1" x14ac:dyDescent="0.3">
      <c r="A125" s="110"/>
      <c r="B125" s="116"/>
      <c r="C125" s="116"/>
      <c r="D125" s="117"/>
      <c r="E125" s="103"/>
      <c r="F125" s="100">
        <f t="shared" si="5"/>
        <v>0</v>
      </c>
      <c r="G125" s="103"/>
      <c r="H125" s="103"/>
      <c r="I125" s="103"/>
      <c r="J125" s="103"/>
      <c r="K125" s="103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9" customFormat="1" ht="36" customHeight="1" thickTop="1" thickBot="1" x14ac:dyDescent="0.3">
      <c r="A126" s="216" t="s">
        <v>136</v>
      </c>
      <c r="B126" s="217"/>
      <c r="C126" s="217"/>
      <c r="D126" s="218"/>
      <c r="E126" s="100">
        <v>73181.484100000001</v>
      </c>
      <c r="F126" s="100">
        <f>E126+15048.4275</f>
        <v>88229.911600000007</v>
      </c>
      <c r="G126" s="100">
        <f t="shared" ref="G126" si="8">F126/1.1</f>
        <v>80209.010545454541</v>
      </c>
      <c r="H126" s="100">
        <f t="shared" ref="H126" si="9">F126-G126</f>
        <v>8020.9010545454657</v>
      </c>
      <c r="I126" s="100">
        <v>12781.75</v>
      </c>
      <c r="J126" s="100">
        <v>8843.4069999999992</v>
      </c>
      <c r="K126" s="100">
        <v>54.186</v>
      </c>
      <c r="L126" s="58"/>
      <c r="M126" s="28"/>
      <c r="N126" s="25"/>
      <c r="O126" s="28"/>
      <c r="P126" s="28"/>
      <c r="Q126" s="28"/>
      <c r="R126" s="28"/>
      <c r="S126" s="28"/>
      <c r="T126" s="28"/>
      <c r="U126" s="28"/>
      <c r="V126" s="28"/>
    </row>
    <row r="127" spans="1:22" ht="16.5" thickTop="1" x14ac:dyDescent="0.25">
      <c r="A127" s="8"/>
      <c r="B127" s="8"/>
      <c r="C127" s="8"/>
      <c r="D127" s="8"/>
      <c r="G127" s="8"/>
      <c r="H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25">
      <c r="A128" s="215" t="s">
        <v>270</v>
      </c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8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x14ac:dyDescent="0.25">
      <c r="A129" s="105"/>
      <c r="B129" s="8"/>
      <c r="C129" s="8"/>
      <c r="D129" s="8"/>
      <c r="G129" s="8"/>
      <c r="H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x14ac:dyDescent="0.25">
      <c r="A130" s="8"/>
      <c r="B130" s="8"/>
      <c r="C130" s="8"/>
      <c r="D130" s="8"/>
      <c r="G130" s="8"/>
      <c r="H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x14ac:dyDescent="0.25">
      <c r="A131" s="8"/>
      <c r="B131" s="8"/>
      <c r="C131" s="8"/>
      <c r="D131" s="8"/>
      <c r="G131" s="8"/>
      <c r="H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x14ac:dyDescent="0.25">
      <c r="A132" s="8"/>
      <c r="B132" s="8"/>
      <c r="C132" s="8"/>
      <c r="D132" s="8"/>
      <c r="G132" s="8"/>
      <c r="H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x14ac:dyDescent="0.25">
      <c r="A133" s="8"/>
      <c r="B133" s="8"/>
      <c r="C133" s="8"/>
      <c r="D133" s="8"/>
      <c r="G133" s="8"/>
      <c r="H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x14ac:dyDescent="0.25">
      <c r="A134" s="8"/>
      <c r="B134" s="8"/>
      <c r="C134" s="8"/>
      <c r="D134" s="8"/>
      <c r="G134" s="8"/>
      <c r="H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x14ac:dyDescent="0.25">
      <c r="A135" s="8"/>
      <c r="B135" s="8"/>
      <c r="C135" s="8"/>
      <c r="D135" s="8"/>
      <c r="G135" s="8"/>
      <c r="H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x14ac:dyDescent="0.25">
      <c r="A136" s="8"/>
      <c r="B136" s="8"/>
      <c r="C136" s="8"/>
      <c r="D136" s="8"/>
      <c r="G136" s="8"/>
      <c r="H136" s="8"/>
      <c r="K136" s="8"/>
      <c r="L136" s="8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x14ac:dyDescent="0.25">
      <c r="A137" s="8"/>
      <c r="B137" s="8"/>
      <c r="C137" s="8"/>
      <c r="D137" s="8"/>
      <c r="G137" s="8"/>
      <c r="H137" s="8"/>
      <c r="K137" s="8"/>
      <c r="L137" s="8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x14ac:dyDescent="0.25">
      <c r="A138" s="8"/>
      <c r="B138" s="8"/>
      <c r="C138" s="8"/>
      <c r="D138" s="8"/>
      <c r="G138" s="8"/>
      <c r="H138" s="8"/>
      <c r="K138" s="8"/>
      <c r="L138" s="8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x14ac:dyDescent="0.25">
      <c r="A139" s="8"/>
      <c r="B139" s="8"/>
      <c r="C139" s="8"/>
      <c r="D139" s="8"/>
      <c r="G139" s="8"/>
      <c r="H139" s="8"/>
      <c r="K139" s="8"/>
      <c r="L139" s="8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x14ac:dyDescent="0.25">
      <c r="A140" s="8"/>
      <c r="B140" s="8"/>
      <c r="C140" s="8"/>
      <c r="D140" s="8"/>
      <c r="G140" s="8"/>
      <c r="H140" s="8"/>
      <c r="K140" s="8"/>
      <c r="L140" s="8"/>
      <c r="M140" s="7"/>
      <c r="N140" s="7"/>
      <c r="O140" s="7"/>
      <c r="P140" s="7"/>
      <c r="Q140" s="7"/>
      <c r="R140" s="7"/>
      <c r="S140" s="7"/>
      <c r="T140" s="7"/>
      <c r="U140" s="7"/>
      <c r="V140" s="7"/>
    </row>
  </sheetData>
  <mergeCells count="70">
    <mergeCell ref="B9:D9"/>
    <mergeCell ref="A8:D8"/>
    <mergeCell ref="A6:D6"/>
    <mergeCell ref="A20:D20"/>
    <mergeCell ref="A21:D21"/>
    <mergeCell ref="B17:D17"/>
    <mergeCell ref="A12:D12"/>
    <mergeCell ref="B13:D13"/>
    <mergeCell ref="A16:D16"/>
    <mergeCell ref="F1:K1"/>
    <mergeCell ref="A3:K3"/>
    <mergeCell ref="A4:K4"/>
    <mergeCell ref="J5:K5"/>
    <mergeCell ref="A7:D7"/>
    <mergeCell ref="B29:D29"/>
    <mergeCell ref="A36:D36"/>
    <mergeCell ref="B22:D22"/>
    <mergeCell ref="A23:D23"/>
    <mergeCell ref="A28:D28"/>
    <mergeCell ref="B25:D25"/>
    <mergeCell ref="A32:D32"/>
    <mergeCell ref="B33:D33"/>
    <mergeCell ref="A24:D24"/>
    <mergeCell ref="A49:D49"/>
    <mergeCell ref="A50:D50"/>
    <mergeCell ref="B37:D37"/>
    <mergeCell ref="A40:D40"/>
    <mergeCell ref="B41:D41"/>
    <mergeCell ref="A48:D48"/>
    <mergeCell ref="A44:D44"/>
    <mergeCell ref="B45:D45"/>
    <mergeCell ref="B51:D51"/>
    <mergeCell ref="A58:D58"/>
    <mergeCell ref="B59:D59"/>
    <mergeCell ref="A66:D66"/>
    <mergeCell ref="A54:D54"/>
    <mergeCell ref="B55:D55"/>
    <mergeCell ref="A62:D62"/>
    <mergeCell ref="B63:D63"/>
    <mergeCell ref="A78:D78"/>
    <mergeCell ref="B79:D79"/>
    <mergeCell ref="A99:D99"/>
    <mergeCell ref="A90:D90"/>
    <mergeCell ref="B91:D91"/>
    <mergeCell ref="A95:D95"/>
    <mergeCell ref="A98:D98"/>
    <mergeCell ref="A128:K128"/>
    <mergeCell ref="A122:D122"/>
    <mergeCell ref="B107:D107"/>
    <mergeCell ref="A110:D110"/>
    <mergeCell ref="B111:D111"/>
    <mergeCell ref="A118:D118"/>
    <mergeCell ref="A114:D114"/>
    <mergeCell ref="B123:D123"/>
    <mergeCell ref="A126:D126"/>
    <mergeCell ref="B119:D119"/>
    <mergeCell ref="B115:D115"/>
    <mergeCell ref="B103:D103"/>
    <mergeCell ref="A106:D106"/>
    <mergeCell ref="A86:D86"/>
    <mergeCell ref="A102:D102"/>
    <mergeCell ref="A82:D82"/>
    <mergeCell ref="B83:D83"/>
    <mergeCell ref="B87:D87"/>
    <mergeCell ref="A94:D94"/>
    <mergeCell ref="B67:D67"/>
    <mergeCell ref="A70:D70"/>
    <mergeCell ref="B71:D71"/>
    <mergeCell ref="A74:D74"/>
    <mergeCell ref="B75:D75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55" orientation="landscape" horizontalDpi="300" verticalDpi="300" r:id="rId1"/>
  <headerFooter alignWithMargins="0"/>
  <rowBreaks count="2" manualBreakCount="2">
    <brk id="35" max="10" man="1"/>
    <brk id="8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64"/>
  <sheetViews>
    <sheetView view="pageBreakPreview" topLeftCell="A4" zoomScale="57" zoomScaleNormal="60" zoomScaleSheetLayoutView="57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16" sqref="E16"/>
    </sheetView>
  </sheetViews>
  <sheetFormatPr defaultRowHeight="12.75" x14ac:dyDescent="0.2"/>
  <cols>
    <col min="1" max="1" width="72.42578125" customWidth="1"/>
    <col min="2" max="2" width="31.7109375" customWidth="1"/>
    <col min="3" max="3" width="24.28515625" customWidth="1"/>
    <col min="4" max="4" width="21.85546875" style="64" customWidth="1"/>
    <col min="5" max="5" width="33.140625" customWidth="1"/>
    <col min="6" max="6" width="24.140625" customWidth="1"/>
    <col min="7" max="7" width="29.42578125" style="31" bestFit="1" customWidth="1"/>
    <col min="8" max="8" width="31.42578125" style="31" bestFit="1" customWidth="1"/>
    <col min="9" max="9" width="30.7109375" customWidth="1"/>
  </cols>
  <sheetData>
    <row r="1" spans="1:23" ht="26.25" x14ac:dyDescent="0.2">
      <c r="F1" s="11"/>
      <c r="G1" s="30"/>
      <c r="H1" s="30"/>
      <c r="I1" s="16" t="s">
        <v>133</v>
      </c>
      <c r="J1" s="11"/>
    </row>
    <row r="2" spans="1:23" ht="64.5" customHeight="1" x14ac:dyDescent="0.2">
      <c r="A2" s="246" t="s">
        <v>170</v>
      </c>
      <c r="B2" s="246"/>
      <c r="C2" s="246"/>
      <c r="D2" s="246"/>
      <c r="E2" s="246"/>
      <c r="F2" s="246"/>
      <c r="G2" s="246"/>
      <c r="H2" s="246"/>
      <c r="I2" s="246"/>
    </row>
    <row r="3" spans="1:23" ht="20.25" x14ac:dyDescent="0.2">
      <c r="A3" s="247" t="s">
        <v>63</v>
      </c>
      <c r="B3" s="247"/>
      <c r="C3" s="247"/>
      <c r="D3" s="247"/>
      <c r="E3" s="247"/>
      <c r="F3" s="247"/>
      <c r="G3" s="247"/>
      <c r="H3" s="247"/>
      <c r="I3" s="247"/>
    </row>
    <row r="4" spans="1:23" x14ac:dyDescent="0.2">
      <c r="B4" s="1"/>
    </row>
    <row r="5" spans="1:23" ht="97.5" customHeight="1" x14ac:dyDescent="0.25">
      <c r="A5" s="248" t="s">
        <v>88</v>
      </c>
      <c r="B5" s="249" t="s">
        <v>4</v>
      </c>
      <c r="C5" s="251" t="s">
        <v>64</v>
      </c>
      <c r="D5" s="252"/>
      <c r="E5" s="253"/>
      <c r="F5" s="260" t="s">
        <v>65</v>
      </c>
      <c r="G5" s="261" t="s">
        <v>66</v>
      </c>
      <c r="H5" s="261"/>
      <c r="I5" s="262" t="s">
        <v>134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x14ac:dyDescent="0.25">
      <c r="A6" s="248"/>
      <c r="B6" s="249"/>
      <c r="C6" s="254"/>
      <c r="D6" s="255"/>
      <c r="E6" s="256"/>
      <c r="F6" s="260"/>
      <c r="G6" s="243" t="s">
        <v>67</v>
      </c>
      <c r="H6" s="243" t="s">
        <v>68</v>
      </c>
      <c r="I6" s="26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x14ac:dyDescent="0.25">
      <c r="A7" s="248"/>
      <c r="B7" s="250"/>
      <c r="C7" s="257"/>
      <c r="D7" s="258"/>
      <c r="E7" s="259"/>
      <c r="F7" s="260"/>
      <c r="G7" s="244"/>
      <c r="H7" s="244"/>
      <c r="I7" s="26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05" x14ac:dyDescent="0.25">
      <c r="A8" s="248"/>
      <c r="B8" s="250"/>
      <c r="C8" s="20" t="s">
        <v>6</v>
      </c>
      <c r="D8" s="63" t="s">
        <v>69</v>
      </c>
      <c r="E8" s="20" t="s">
        <v>70</v>
      </c>
      <c r="F8" s="260"/>
      <c r="G8" s="245"/>
      <c r="H8" s="245"/>
      <c r="I8" s="26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2.5" x14ac:dyDescent="0.25">
      <c r="A9" s="21" t="s">
        <v>71</v>
      </c>
      <c r="B9" s="22" t="s">
        <v>72</v>
      </c>
      <c r="C9" s="23">
        <v>1</v>
      </c>
      <c r="D9" s="23">
        <v>2</v>
      </c>
      <c r="E9" s="23">
        <v>3</v>
      </c>
      <c r="F9" s="23">
        <v>4</v>
      </c>
      <c r="G9" s="32">
        <v>5</v>
      </c>
      <c r="H9" s="32">
        <v>6</v>
      </c>
      <c r="I9" s="24" t="s">
        <v>89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7" x14ac:dyDescent="0.35">
      <c r="A10" s="238" t="s">
        <v>157</v>
      </c>
      <c r="B10" s="239"/>
      <c r="C10" s="239"/>
      <c r="D10" s="239"/>
      <c r="E10" s="239"/>
      <c r="F10" s="239"/>
      <c r="G10" s="239"/>
      <c r="H10" s="239"/>
      <c r="I10" s="240"/>
    </row>
    <row r="11" spans="1:23" s="55" customFormat="1" ht="26.25" x14ac:dyDescent="0.4">
      <c r="A11" s="124" t="s">
        <v>151</v>
      </c>
      <c r="B11" s="125"/>
      <c r="C11" s="126" t="s">
        <v>73</v>
      </c>
      <c r="D11" s="126">
        <v>0</v>
      </c>
      <c r="E11" s="126">
        <v>0</v>
      </c>
      <c r="F11" s="127">
        <v>109.5</v>
      </c>
      <c r="G11" s="86">
        <f t="shared" ref="G11" si="0">D11*F11</f>
        <v>0</v>
      </c>
      <c r="H11" s="86">
        <f t="shared" ref="H11" si="1">E11*F11</f>
        <v>0</v>
      </c>
      <c r="I11" s="87"/>
    </row>
    <row r="12" spans="1:23" s="55" customFormat="1" ht="26.25" x14ac:dyDescent="0.4">
      <c r="A12" s="128" t="s">
        <v>152</v>
      </c>
      <c r="B12" s="129"/>
      <c r="C12" s="123" t="s">
        <v>73</v>
      </c>
      <c r="D12" s="123">
        <v>0</v>
      </c>
      <c r="E12" s="123">
        <v>0</v>
      </c>
      <c r="F12" s="130">
        <v>315.2</v>
      </c>
      <c r="G12" s="86">
        <f t="shared" ref="G12:G16" si="2">D12*F12</f>
        <v>0</v>
      </c>
      <c r="H12" s="86">
        <f t="shared" ref="H12:H16" si="3">E12*F12</f>
        <v>0</v>
      </c>
      <c r="I12" s="87"/>
    </row>
    <row r="13" spans="1:23" s="55" customFormat="1" ht="26.25" x14ac:dyDescent="0.4">
      <c r="A13" s="128" t="s">
        <v>153</v>
      </c>
      <c r="B13" s="129"/>
      <c r="C13" s="123" t="s">
        <v>73</v>
      </c>
      <c r="D13" s="123">
        <v>0</v>
      </c>
      <c r="E13" s="123">
        <v>0</v>
      </c>
      <c r="F13" s="130">
        <v>444</v>
      </c>
      <c r="G13" s="86">
        <f t="shared" si="2"/>
        <v>0</v>
      </c>
      <c r="H13" s="86">
        <f t="shared" si="3"/>
        <v>0</v>
      </c>
      <c r="I13" s="87"/>
    </row>
    <row r="14" spans="1:23" s="55" customFormat="1" ht="26.25" x14ac:dyDescent="0.4">
      <c r="A14" s="128" t="s">
        <v>154</v>
      </c>
      <c r="B14" s="131"/>
      <c r="C14" s="123" t="s">
        <v>73</v>
      </c>
      <c r="D14" s="123">
        <v>193</v>
      </c>
      <c r="E14" s="123">
        <v>218</v>
      </c>
      <c r="F14" s="130">
        <v>1500</v>
      </c>
      <c r="G14" s="86">
        <f t="shared" si="2"/>
        <v>289500</v>
      </c>
      <c r="H14" s="86">
        <f t="shared" si="3"/>
        <v>327000</v>
      </c>
      <c r="I14" s="87">
        <f t="shared" ref="I14:I17" si="4">G14/H14</f>
        <v>0.88532110091743121</v>
      </c>
    </row>
    <row r="15" spans="1:23" s="55" customFormat="1" ht="26.25" x14ac:dyDescent="0.4">
      <c r="A15" s="128" t="s">
        <v>155</v>
      </c>
      <c r="B15" s="131"/>
      <c r="C15" s="123" t="s">
        <v>73</v>
      </c>
      <c r="D15" s="123">
        <v>726</v>
      </c>
      <c r="E15" s="123">
        <v>613</v>
      </c>
      <c r="F15" s="130">
        <v>296.3</v>
      </c>
      <c r="G15" s="86">
        <f t="shared" si="2"/>
        <v>215113.80000000002</v>
      </c>
      <c r="H15" s="86">
        <f t="shared" si="3"/>
        <v>181631.9</v>
      </c>
      <c r="I15" s="87">
        <f t="shared" si="4"/>
        <v>1.1843393148450245</v>
      </c>
    </row>
    <row r="16" spans="1:23" s="55" customFormat="1" ht="26.25" x14ac:dyDescent="0.4">
      <c r="A16" s="128" t="s">
        <v>156</v>
      </c>
      <c r="B16" s="131"/>
      <c r="C16" s="123" t="s">
        <v>75</v>
      </c>
      <c r="D16" s="123">
        <v>1357</v>
      </c>
      <c r="E16" s="123">
        <v>1266</v>
      </c>
      <c r="F16" s="130">
        <v>90.8</v>
      </c>
      <c r="G16" s="86">
        <f t="shared" si="2"/>
        <v>123215.59999999999</v>
      </c>
      <c r="H16" s="86">
        <f t="shared" si="3"/>
        <v>114952.8</v>
      </c>
      <c r="I16" s="87">
        <f t="shared" si="4"/>
        <v>1.0718799368088467</v>
      </c>
    </row>
    <row r="17" spans="1:9" s="55" customFormat="1" ht="27.75" x14ac:dyDescent="0.4">
      <c r="A17" s="88" t="s">
        <v>74</v>
      </c>
      <c r="B17" s="89" t="s">
        <v>87</v>
      </c>
      <c r="C17" s="90" t="s">
        <v>87</v>
      </c>
      <c r="D17" s="90" t="s">
        <v>87</v>
      </c>
      <c r="E17" s="90" t="s">
        <v>87</v>
      </c>
      <c r="F17" s="91" t="s">
        <v>87</v>
      </c>
      <c r="G17" s="92">
        <f>SUM(G11:G16)</f>
        <v>627829.4</v>
      </c>
      <c r="H17" s="92">
        <f>SUM(H11:H16)</f>
        <v>623584.70000000007</v>
      </c>
      <c r="I17" s="87">
        <f t="shared" si="4"/>
        <v>1.0068069341662809</v>
      </c>
    </row>
    <row r="18" spans="1:9" x14ac:dyDescent="0.2">
      <c r="A18" s="3"/>
      <c r="B18" s="4"/>
      <c r="C18" s="3"/>
      <c r="D18" s="3"/>
      <c r="E18" s="3"/>
      <c r="F18" s="3"/>
    </row>
    <row r="19" spans="1:9" ht="26.25" x14ac:dyDescent="0.4">
      <c r="A19" s="241" t="s">
        <v>158</v>
      </c>
      <c r="B19" s="241"/>
      <c r="C19" s="241"/>
      <c r="D19" s="241"/>
      <c r="E19" s="241"/>
      <c r="F19" s="241"/>
      <c r="G19" s="33"/>
      <c r="H19" s="33"/>
      <c r="I19" s="13"/>
    </row>
    <row r="20" spans="1:9" ht="26.25" x14ac:dyDescent="0.4">
      <c r="A20" s="14" t="s">
        <v>171</v>
      </c>
      <c r="B20" s="15"/>
      <c r="C20" s="14"/>
      <c r="D20" s="14"/>
      <c r="E20" s="14"/>
      <c r="F20" s="14"/>
      <c r="G20" s="33"/>
      <c r="H20" s="33"/>
      <c r="I20" s="13"/>
    </row>
    <row r="21" spans="1:9" ht="61.9" customHeight="1" x14ac:dyDescent="0.2">
      <c r="A21" s="242" t="s">
        <v>159</v>
      </c>
      <c r="B21" s="242"/>
      <c r="C21" s="242"/>
      <c r="D21" s="242"/>
      <c r="E21" s="242"/>
      <c r="F21" s="242"/>
      <c r="G21" s="242"/>
      <c r="H21" s="242"/>
      <c r="I21" s="242"/>
    </row>
    <row r="22" spans="1:9" x14ac:dyDescent="0.2">
      <c r="A22" s="3"/>
      <c r="B22" s="4"/>
      <c r="C22" s="3"/>
      <c r="D22" s="3"/>
      <c r="E22" s="3"/>
      <c r="F22" s="3"/>
    </row>
    <row r="23" spans="1:9" x14ac:dyDescent="0.2">
      <c r="A23" s="3"/>
      <c r="B23" s="4"/>
      <c r="C23" s="3"/>
      <c r="D23" s="3"/>
      <c r="E23" s="3"/>
      <c r="F23" s="3"/>
    </row>
    <row r="24" spans="1:9" x14ac:dyDescent="0.2">
      <c r="A24" s="3"/>
      <c r="B24" s="4"/>
      <c r="C24" s="3"/>
      <c r="D24" s="3"/>
      <c r="E24" s="3"/>
      <c r="F24" s="3"/>
    </row>
    <row r="25" spans="1:9" x14ac:dyDescent="0.2">
      <c r="B25" s="1"/>
    </row>
    <row r="26" spans="1:9" x14ac:dyDescent="0.2">
      <c r="B26" s="1"/>
    </row>
    <row r="27" spans="1:9" x14ac:dyDescent="0.2">
      <c r="B27" s="1"/>
    </row>
    <row r="28" spans="1:9" x14ac:dyDescent="0.2">
      <c r="B28" s="1"/>
    </row>
    <row r="29" spans="1:9" x14ac:dyDescent="0.2">
      <c r="B29" s="1"/>
    </row>
    <row r="30" spans="1:9" x14ac:dyDescent="0.2">
      <c r="B30" s="1"/>
    </row>
    <row r="31" spans="1:9" x14ac:dyDescent="0.2">
      <c r="B31" s="1"/>
    </row>
    <row r="32" spans="1:9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  <row r="315" spans="2:2" x14ac:dyDescent="0.2">
      <c r="B315" s="1"/>
    </row>
    <row r="316" spans="2:2" x14ac:dyDescent="0.2">
      <c r="B316" s="1"/>
    </row>
    <row r="317" spans="2:2" x14ac:dyDescent="0.2">
      <c r="B317" s="1"/>
    </row>
    <row r="318" spans="2:2" x14ac:dyDescent="0.2">
      <c r="B318" s="1"/>
    </row>
    <row r="319" spans="2:2" x14ac:dyDescent="0.2">
      <c r="B319" s="1"/>
    </row>
    <row r="320" spans="2:2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  <row r="337" spans="2:2" x14ac:dyDescent="0.2">
      <c r="B337" s="1"/>
    </row>
    <row r="338" spans="2:2" x14ac:dyDescent="0.2">
      <c r="B338" s="1"/>
    </row>
    <row r="339" spans="2:2" x14ac:dyDescent="0.2">
      <c r="B339" s="1"/>
    </row>
    <row r="340" spans="2:2" x14ac:dyDescent="0.2">
      <c r="B340" s="1"/>
    </row>
    <row r="341" spans="2:2" x14ac:dyDescent="0.2">
      <c r="B341" s="1"/>
    </row>
    <row r="342" spans="2:2" x14ac:dyDescent="0.2">
      <c r="B342" s="1"/>
    </row>
    <row r="343" spans="2:2" x14ac:dyDescent="0.2">
      <c r="B343" s="1"/>
    </row>
    <row r="344" spans="2:2" x14ac:dyDescent="0.2">
      <c r="B344" s="1"/>
    </row>
    <row r="345" spans="2:2" x14ac:dyDescent="0.2">
      <c r="B345" s="1"/>
    </row>
    <row r="346" spans="2:2" x14ac:dyDescent="0.2">
      <c r="B346" s="1"/>
    </row>
    <row r="347" spans="2:2" x14ac:dyDescent="0.2">
      <c r="B347" s="1"/>
    </row>
    <row r="348" spans="2:2" x14ac:dyDescent="0.2">
      <c r="B348" s="1"/>
    </row>
    <row r="349" spans="2:2" x14ac:dyDescent="0.2">
      <c r="B349" s="1"/>
    </row>
    <row r="350" spans="2:2" x14ac:dyDescent="0.2">
      <c r="B350" s="1"/>
    </row>
    <row r="351" spans="2:2" x14ac:dyDescent="0.2">
      <c r="B351" s="1"/>
    </row>
    <row r="352" spans="2:2" x14ac:dyDescent="0.2">
      <c r="B352" s="1"/>
    </row>
    <row r="353" spans="2:2" x14ac:dyDescent="0.2">
      <c r="B353" s="1"/>
    </row>
    <row r="354" spans="2:2" x14ac:dyDescent="0.2">
      <c r="B354" s="1"/>
    </row>
    <row r="355" spans="2:2" x14ac:dyDescent="0.2">
      <c r="B355" s="1"/>
    </row>
    <row r="356" spans="2:2" x14ac:dyDescent="0.2">
      <c r="B356" s="1"/>
    </row>
    <row r="357" spans="2:2" x14ac:dyDescent="0.2">
      <c r="B357" s="1"/>
    </row>
    <row r="358" spans="2:2" x14ac:dyDescent="0.2">
      <c r="B358" s="1"/>
    </row>
    <row r="359" spans="2:2" x14ac:dyDescent="0.2">
      <c r="B359" s="1"/>
    </row>
    <row r="360" spans="2:2" x14ac:dyDescent="0.2">
      <c r="B360" s="1"/>
    </row>
    <row r="361" spans="2:2" x14ac:dyDescent="0.2">
      <c r="B361" s="1"/>
    </row>
    <row r="362" spans="2:2" x14ac:dyDescent="0.2">
      <c r="B362" s="1"/>
    </row>
    <row r="363" spans="2:2" x14ac:dyDescent="0.2">
      <c r="B363" s="1"/>
    </row>
    <row r="364" spans="2:2" x14ac:dyDescent="0.2">
      <c r="B364" s="1"/>
    </row>
    <row r="365" spans="2:2" x14ac:dyDescent="0.2">
      <c r="B365" s="1"/>
    </row>
    <row r="366" spans="2:2" x14ac:dyDescent="0.2">
      <c r="B366" s="1"/>
    </row>
    <row r="367" spans="2:2" x14ac:dyDescent="0.2">
      <c r="B367" s="1"/>
    </row>
    <row r="368" spans="2:2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</sheetData>
  <mergeCells count="13">
    <mergeCell ref="A2:I2"/>
    <mergeCell ref="A3:I3"/>
    <mergeCell ref="A5:A8"/>
    <mergeCell ref="B5:B8"/>
    <mergeCell ref="C5:E7"/>
    <mergeCell ref="F5:F8"/>
    <mergeCell ref="G5:H5"/>
    <mergeCell ref="I5:I8"/>
    <mergeCell ref="A10:I10"/>
    <mergeCell ref="A19:F19"/>
    <mergeCell ref="A21:I21"/>
    <mergeCell ref="G6:G8"/>
    <mergeCell ref="H6:H8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1"/>
  <headerFooter alignWithMargins="0"/>
  <rowBreaks count="1" manualBreakCount="1">
    <brk id="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EB5F-9071-4D3D-B88B-44EBC69420F7}">
  <sheetPr>
    <pageSetUpPr fitToPage="1"/>
  </sheetPr>
  <dimension ref="A1:DU46"/>
  <sheetViews>
    <sheetView view="pageBreakPreview" zoomScale="80" zoomScaleNormal="60" zoomScaleSheetLayoutView="80" zoomScalePageLayoutView="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4" sqref="B4:B7"/>
    </sheetView>
  </sheetViews>
  <sheetFormatPr defaultColWidth="10.42578125" defaultRowHeight="15" x14ac:dyDescent="0.25"/>
  <cols>
    <col min="1" max="1" width="6.42578125" style="134" customWidth="1"/>
    <col min="2" max="2" width="24.28515625" style="134" customWidth="1"/>
    <col min="3" max="4" width="13.85546875" style="134" customWidth="1"/>
    <col min="5" max="5" width="14" style="134" customWidth="1"/>
    <col min="6" max="6" width="11.140625" style="135" customWidth="1"/>
    <col min="7" max="8" width="9" style="135" customWidth="1"/>
    <col min="9" max="9" width="10" style="135" customWidth="1"/>
    <col min="10" max="11" width="7.28515625" style="135" customWidth="1"/>
    <col min="12" max="12" width="8" style="135" customWidth="1"/>
    <col min="13" max="13" width="6.85546875" style="135" customWidth="1"/>
    <col min="14" max="14" width="7" style="135" customWidth="1"/>
    <col min="15" max="15" width="6.140625" style="135" customWidth="1"/>
    <col min="16" max="17" width="11.7109375" style="135" customWidth="1"/>
    <col min="18" max="18" width="16.7109375" style="136" customWidth="1"/>
    <col min="19" max="19" width="18.140625" style="134" customWidth="1"/>
    <col min="20" max="20" width="14" style="137" customWidth="1"/>
    <col min="21" max="21" width="15" style="137" customWidth="1"/>
    <col min="22" max="22" width="15.5703125" style="137" customWidth="1"/>
    <col min="23" max="23" width="15.85546875" style="137" customWidth="1"/>
    <col min="24" max="24" width="9" style="134" customWidth="1"/>
    <col min="25" max="25" width="8.7109375" style="134" customWidth="1"/>
    <col min="26" max="26" width="12.42578125" style="134" customWidth="1"/>
    <col min="27" max="27" width="4.85546875" style="134" customWidth="1"/>
    <col min="28" max="28" width="8.85546875" style="134" customWidth="1"/>
    <col min="29" max="29" width="8.140625" style="134" customWidth="1"/>
    <col min="30" max="30" width="15.7109375" style="134" customWidth="1"/>
    <col min="31" max="31" width="15.5703125" style="134" customWidth="1"/>
    <col min="32" max="32" width="28.42578125" style="134" customWidth="1"/>
    <col min="33" max="33" width="19.5703125" style="134" customWidth="1"/>
    <col min="34" max="256" width="10.42578125" style="134"/>
    <col min="257" max="257" width="6.42578125" style="134" customWidth="1"/>
    <col min="258" max="258" width="24.28515625" style="134" customWidth="1"/>
    <col min="259" max="260" width="13.85546875" style="134" customWidth="1"/>
    <col min="261" max="261" width="14" style="134" customWidth="1"/>
    <col min="262" max="262" width="11.140625" style="134" customWidth="1"/>
    <col min="263" max="264" width="9" style="134" customWidth="1"/>
    <col min="265" max="265" width="10" style="134" customWidth="1"/>
    <col min="266" max="267" width="7.28515625" style="134" customWidth="1"/>
    <col min="268" max="268" width="8" style="134" customWidth="1"/>
    <col min="269" max="269" width="6.85546875" style="134" customWidth="1"/>
    <col min="270" max="270" width="7" style="134" customWidth="1"/>
    <col min="271" max="271" width="6.140625" style="134" customWidth="1"/>
    <col min="272" max="273" width="11.7109375" style="134" customWidth="1"/>
    <col min="274" max="274" width="16.7109375" style="134" customWidth="1"/>
    <col min="275" max="275" width="18.140625" style="134" customWidth="1"/>
    <col min="276" max="276" width="14" style="134" customWidth="1"/>
    <col min="277" max="277" width="15" style="134" customWidth="1"/>
    <col min="278" max="278" width="15.5703125" style="134" customWidth="1"/>
    <col min="279" max="279" width="15.85546875" style="134" customWidth="1"/>
    <col min="280" max="280" width="9" style="134" customWidth="1"/>
    <col min="281" max="281" width="8.7109375" style="134" customWidth="1"/>
    <col min="282" max="282" width="12.42578125" style="134" customWidth="1"/>
    <col min="283" max="283" width="4.85546875" style="134" customWidth="1"/>
    <col min="284" max="284" width="8.85546875" style="134" customWidth="1"/>
    <col min="285" max="285" width="8.140625" style="134" customWidth="1"/>
    <col min="286" max="286" width="15.7109375" style="134" customWidth="1"/>
    <col min="287" max="287" width="15.5703125" style="134" customWidth="1"/>
    <col min="288" max="288" width="28.42578125" style="134" customWidth="1"/>
    <col min="289" max="289" width="19.5703125" style="134" customWidth="1"/>
    <col min="290" max="512" width="10.42578125" style="134"/>
    <col min="513" max="513" width="6.42578125" style="134" customWidth="1"/>
    <col min="514" max="514" width="24.28515625" style="134" customWidth="1"/>
    <col min="515" max="516" width="13.85546875" style="134" customWidth="1"/>
    <col min="517" max="517" width="14" style="134" customWidth="1"/>
    <col min="518" max="518" width="11.140625" style="134" customWidth="1"/>
    <col min="519" max="520" width="9" style="134" customWidth="1"/>
    <col min="521" max="521" width="10" style="134" customWidth="1"/>
    <col min="522" max="523" width="7.28515625" style="134" customWidth="1"/>
    <col min="524" max="524" width="8" style="134" customWidth="1"/>
    <col min="525" max="525" width="6.85546875" style="134" customWidth="1"/>
    <col min="526" max="526" width="7" style="134" customWidth="1"/>
    <col min="527" max="527" width="6.140625" style="134" customWidth="1"/>
    <col min="528" max="529" width="11.7109375" style="134" customWidth="1"/>
    <col min="530" max="530" width="16.7109375" style="134" customWidth="1"/>
    <col min="531" max="531" width="18.140625" style="134" customWidth="1"/>
    <col min="532" max="532" width="14" style="134" customWidth="1"/>
    <col min="533" max="533" width="15" style="134" customWidth="1"/>
    <col min="534" max="534" width="15.5703125" style="134" customWidth="1"/>
    <col min="535" max="535" width="15.85546875" style="134" customWidth="1"/>
    <col min="536" max="536" width="9" style="134" customWidth="1"/>
    <col min="537" max="537" width="8.7109375" style="134" customWidth="1"/>
    <col min="538" max="538" width="12.42578125" style="134" customWidth="1"/>
    <col min="539" max="539" width="4.85546875" style="134" customWidth="1"/>
    <col min="540" max="540" width="8.85546875" style="134" customWidth="1"/>
    <col min="541" max="541" width="8.140625" style="134" customWidth="1"/>
    <col min="542" max="542" width="15.7109375" style="134" customWidth="1"/>
    <col min="543" max="543" width="15.5703125" style="134" customWidth="1"/>
    <col min="544" max="544" width="28.42578125" style="134" customWidth="1"/>
    <col min="545" max="545" width="19.5703125" style="134" customWidth="1"/>
    <col min="546" max="768" width="10.42578125" style="134"/>
    <col min="769" max="769" width="6.42578125" style="134" customWidth="1"/>
    <col min="770" max="770" width="24.28515625" style="134" customWidth="1"/>
    <col min="771" max="772" width="13.85546875" style="134" customWidth="1"/>
    <col min="773" max="773" width="14" style="134" customWidth="1"/>
    <col min="774" max="774" width="11.140625" style="134" customWidth="1"/>
    <col min="775" max="776" width="9" style="134" customWidth="1"/>
    <col min="777" max="777" width="10" style="134" customWidth="1"/>
    <col min="778" max="779" width="7.28515625" style="134" customWidth="1"/>
    <col min="780" max="780" width="8" style="134" customWidth="1"/>
    <col min="781" max="781" width="6.85546875" style="134" customWidth="1"/>
    <col min="782" max="782" width="7" style="134" customWidth="1"/>
    <col min="783" max="783" width="6.140625" style="134" customWidth="1"/>
    <col min="784" max="785" width="11.7109375" style="134" customWidth="1"/>
    <col min="786" max="786" width="16.7109375" style="134" customWidth="1"/>
    <col min="787" max="787" width="18.140625" style="134" customWidth="1"/>
    <col min="788" max="788" width="14" style="134" customWidth="1"/>
    <col min="789" max="789" width="15" style="134" customWidth="1"/>
    <col min="790" max="790" width="15.5703125" style="134" customWidth="1"/>
    <col min="791" max="791" width="15.85546875" style="134" customWidth="1"/>
    <col min="792" max="792" width="9" style="134" customWidth="1"/>
    <col min="793" max="793" width="8.7109375" style="134" customWidth="1"/>
    <col min="794" max="794" width="12.42578125" style="134" customWidth="1"/>
    <col min="795" max="795" width="4.85546875" style="134" customWidth="1"/>
    <col min="796" max="796" width="8.85546875" style="134" customWidth="1"/>
    <col min="797" max="797" width="8.140625" style="134" customWidth="1"/>
    <col min="798" max="798" width="15.7109375" style="134" customWidth="1"/>
    <col min="799" max="799" width="15.5703125" style="134" customWidth="1"/>
    <col min="800" max="800" width="28.42578125" style="134" customWidth="1"/>
    <col min="801" max="801" width="19.5703125" style="134" customWidth="1"/>
    <col min="802" max="1024" width="10.42578125" style="134"/>
    <col min="1025" max="1025" width="6.42578125" style="134" customWidth="1"/>
    <col min="1026" max="1026" width="24.28515625" style="134" customWidth="1"/>
    <col min="1027" max="1028" width="13.85546875" style="134" customWidth="1"/>
    <col min="1029" max="1029" width="14" style="134" customWidth="1"/>
    <col min="1030" max="1030" width="11.140625" style="134" customWidth="1"/>
    <col min="1031" max="1032" width="9" style="134" customWidth="1"/>
    <col min="1033" max="1033" width="10" style="134" customWidth="1"/>
    <col min="1034" max="1035" width="7.28515625" style="134" customWidth="1"/>
    <col min="1036" max="1036" width="8" style="134" customWidth="1"/>
    <col min="1037" max="1037" width="6.85546875" style="134" customWidth="1"/>
    <col min="1038" max="1038" width="7" style="134" customWidth="1"/>
    <col min="1039" max="1039" width="6.140625" style="134" customWidth="1"/>
    <col min="1040" max="1041" width="11.7109375" style="134" customWidth="1"/>
    <col min="1042" max="1042" width="16.7109375" style="134" customWidth="1"/>
    <col min="1043" max="1043" width="18.140625" style="134" customWidth="1"/>
    <col min="1044" max="1044" width="14" style="134" customWidth="1"/>
    <col min="1045" max="1045" width="15" style="134" customWidth="1"/>
    <col min="1046" max="1046" width="15.5703125" style="134" customWidth="1"/>
    <col min="1047" max="1047" width="15.85546875" style="134" customWidth="1"/>
    <col min="1048" max="1048" width="9" style="134" customWidth="1"/>
    <col min="1049" max="1049" width="8.7109375" style="134" customWidth="1"/>
    <col min="1050" max="1050" width="12.42578125" style="134" customWidth="1"/>
    <col min="1051" max="1051" width="4.85546875" style="134" customWidth="1"/>
    <col min="1052" max="1052" width="8.85546875" style="134" customWidth="1"/>
    <col min="1053" max="1053" width="8.140625" style="134" customWidth="1"/>
    <col min="1054" max="1054" width="15.7109375" style="134" customWidth="1"/>
    <col min="1055" max="1055" width="15.5703125" style="134" customWidth="1"/>
    <col min="1056" max="1056" width="28.42578125" style="134" customWidth="1"/>
    <col min="1057" max="1057" width="19.5703125" style="134" customWidth="1"/>
    <col min="1058" max="1280" width="10.42578125" style="134"/>
    <col min="1281" max="1281" width="6.42578125" style="134" customWidth="1"/>
    <col min="1282" max="1282" width="24.28515625" style="134" customWidth="1"/>
    <col min="1283" max="1284" width="13.85546875" style="134" customWidth="1"/>
    <col min="1285" max="1285" width="14" style="134" customWidth="1"/>
    <col min="1286" max="1286" width="11.140625" style="134" customWidth="1"/>
    <col min="1287" max="1288" width="9" style="134" customWidth="1"/>
    <col min="1289" max="1289" width="10" style="134" customWidth="1"/>
    <col min="1290" max="1291" width="7.28515625" style="134" customWidth="1"/>
    <col min="1292" max="1292" width="8" style="134" customWidth="1"/>
    <col min="1293" max="1293" width="6.85546875" style="134" customWidth="1"/>
    <col min="1294" max="1294" width="7" style="134" customWidth="1"/>
    <col min="1295" max="1295" width="6.140625" style="134" customWidth="1"/>
    <col min="1296" max="1297" width="11.7109375" style="134" customWidth="1"/>
    <col min="1298" max="1298" width="16.7109375" style="134" customWidth="1"/>
    <col min="1299" max="1299" width="18.140625" style="134" customWidth="1"/>
    <col min="1300" max="1300" width="14" style="134" customWidth="1"/>
    <col min="1301" max="1301" width="15" style="134" customWidth="1"/>
    <col min="1302" max="1302" width="15.5703125" style="134" customWidth="1"/>
    <col min="1303" max="1303" width="15.85546875" style="134" customWidth="1"/>
    <col min="1304" max="1304" width="9" style="134" customWidth="1"/>
    <col min="1305" max="1305" width="8.7109375" style="134" customWidth="1"/>
    <col min="1306" max="1306" width="12.42578125" style="134" customWidth="1"/>
    <col min="1307" max="1307" width="4.85546875" style="134" customWidth="1"/>
    <col min="1308" max="1308" width="8.85546875" style="134" customWidth="1"/>
    <col min="1309" max="1309" width="8.140625" style="134" customWidth="1"/>
    <col min="1310" max="1310" width="15.7109375" style="134" customWidth="1"/>
    <col min="1311" max="1311" width="15.5703125" style="134" customWidth="1"/>
    <col min="1312" max="1312" width="28.42578125" style="134" customWidth="1"/>
    <col min="1313" max="1313" width="19.5703125" style="134" customWidth="1"/>
    <col min="1314" max="1536" width="10.42578125" style="134"/>
    <col min="1537" max="1537" width="6.42578125" style="134" customWidth="1"/>
    <col min="1538" max="1538" width="24.28515625" style="134" customWidth="1"/>
    <col min="1539" max="1540" width="13.85546875" style="134" customWidth="1"/>
    <col min="1541" max="1541" width="14" style="134" customWidth="1"/>
    <col min="1542" max="1542" width="11.140625" style="134" customWidth="1"/>
    <col min="1543" max="1544" width="9" style="134" customWidth="1"/>
    <col min="1545" max="1545" width="10" style="134" customWidth="1"/>
    <col min="1546" max="1547" width="7.28515625" style="134" customWidth="1"/>
    <col min="1548" max="1548" width="8" style="134" customWidth="1"/>
    <col min="1549" max="1549" width="6.85546875" style="134" customWidth="1"/>
    <col min="1550" max="1550" width="7" style="134" customWidth="1"/>
    <col min="1551" max="1551" width="6.140625" style="134" customWidth="1"/>
    <col min="1552" max="1553" width="11.7109375" style="134" customWidth="1"/>
    <col min="1554" max="1554" width="16.7109375" style="134" customWidth="1"/>
    <col min="1555" max="1555" width="18.140625" style="134" customWidth="1"/>
    <col min="1556" max="1556" width="14" style="134" customWidth="1"/>
    <col min="1557" max="1557" width="15" style="134" customWidth="1"/>
    <col min="1558" max="1558" width="15.5703125" style="134" customWidth="1"/>
    <col min="1559" max="1559" width="15.85546875" style="134" customWidth="1"/>
    <col min="1560" max="1560" width="9" style="134" customWidth="1"/>
    <col min="1561" max="1561" width="8.7109375" style="134" customWidth="1"/>
    <col min="1562" max="1562" width="12.42578125" style="134" customWidth="1"/>
    <col min="1563" max="1563" width="4.85546875" style="134" customWidth="1"/>
    <col min="1564" max="1564" width="8.85546875" style="134" customWidth="1"/>
    <col min="1565" max="1565" width="8.140625" style="134" customWidth="1"/>
    <col min="1566" max="1566" width="15.7109375" style="134" customWidth="1"/>
    <col min="1567" max="1567" width="15.5703125" style="134" customWidth="1"/>
    <col min="1568" max="1568" width="28.42578125" style="134" customWidth="1"/>
    <col min="1569" max="1569" width="19.5703125" style="134" customWidth="1"/>
    <col min="1570" max="1792" width="10.42578125" style="134"/>
    <col min="1793" max="1793" width="6.42578125" style="134" customWidth="1"/>
    <col min="1794" max="1794" width="24.28515625" style="134" customWidth="1"/>
    <col min="1795" max="1796" width="13.85546875" style="134" customWidth="1"/>
    <col min="1797" max="1797" width="14" style="134" customWidth="1"/>
    <col min="1798" max="1798" width="11.140625" style="134" customWidth="1"/>
    <col min="1799" max="1800" width="9" style="134" customWidth="1"/>
    <col min="1801" max="1801" width="10" style="134" customWidth="1"/>
    <col min="1802" max="1803" width="7.28515625" style="134" customWidth="1"/>
    <col min="1804" max="1804" width="8" style="134" customWidth="1"/>
    <col min="1805" max="1805" width="6.85546875" style="134" customWidth="1"/>
    <col min="1806" max="1806" width="7" style="134" customWidth="1"/>
    <col min="1807" max="1807" width="6.140625" style="134" customWidth="1"/>
    <col min="1808" max="1809" width="11.7109375" style="134" customWidth="1"/>
    <col min="1810" max="1810" width="16.7109375" style="134" customWidth="1"/>
    <col min="1811" max="1811" width="18.140625" style="134" customWidth="1"/>
    <col min="1812" max="1812" width="14" style="134" customWidth="1"/>
    <col min="1813" max="1813" width="15" style="134" customWidth="1"/>
    <col min="1814" max="1814" width="15.5703125" style="134" customWidth="1"/>
    <col min="1815" max="1815" width="15.85546875" style="134" customWidth="1"/>
    <col min="1816" max="1816" width="9" style="134" customWidth="1"/>
    <col min="1817" max="1817" width="8.7109375" style="134" customWidth="1"/>
    <col min="1818" max="1818" width="12.42578125" style="134" customWidth="1"/>
    <col min="1819" max="1819" width="4.85546875" style="134" customWidth="1"/>
    <col min="1820" max="1820" width="8.85546875" style="134" customWidth="1"/>
    <col min="1821" max="1821" width="8.140625" style="134" customWidth="1"/>
    <col min="1822" max="1822" width="15.7109375" style="134" customWidth="1"/>
    <col min="1823" max="1823" width="15.5703125" style="134" customWidth="1"/>
    <col min="1824" max="1824" width="28.42578125" style="134" customWidth="1"/>
    <col min="1825" max="1825" width="19.5703125" style="134" customWidth="1"/>
    <col min="1826" max="2048" width="10.42578125" style="134"/>
    <col min="2049" max="2049" width="6.42578125" style="134" customWidth="1"/>
    <col min="2050" max="2050" width="24.28515625" style="134" customWidth="1"/>
    <col min="2051" max="2052" width="13.85546875" style="134" customWidth="1"/>
    <col min="2053" max="2053" width="14" style="134" customWidth="1"/>
    <col min="2054" max="2054" width="11.140625" style="134" customWidth="1"/>
    <col min="2055" max="2056" width="9" style="134" customWidth="1"/>
    <col min="2057" max="2057" width="10" style="134" customWidth="1"/>
    <col min="2058" max="2059" width="7.28515625" style="134" customWidth="1"/>
    <col min="2060" max="2060" width="8" style="134" customWidth="1"/>
    <col min="2061" max="2061" width="6.85546875" style="134" customWidth="1"/>
    <col min="2062" max="2062" width="7" style="134" customWidth="1"/>
    <col min="2063" max="2063" width="6.140625" style="134" customWidth="1"/>
    <col min="2064" max="2065" width="11.7109375" style="134" customWidth="1"/>
    <col min="2066" max="2066" width="16.7109375" style="134" customWidth="1"/>
    <col min="2067" max="2067" width="18.140625" style="134" customWidth="1"/>
    <col min="2068" max="2068" width="14" style="134" customWidth="1"/>
    <col min="2069" max="2069" width="15" style="134" customWidth="1"/>
    <col min="2070" max="2070" width="15.5703125" style="134" customWidth="1"/>
    <col min="2071" max="2071" width="15.85546875" style="134" customWidth="1"/>
    <col min="2072" max="2072" width="9" style="134" customWidth="1"/>
    <col min="2073" max="2073" width="8.7109375" style="134" customWidth="1"/>
    <col min="2074" max="2074" width="12.42578125" style="134" customWidth="1"/>
    <col min="2075" max="2075" width="4.85546875" style="134" customWidth="1"/>
    <col min="2076" max="2076" width="8.85546875" style="134" customWidth="1"/>
    <col min="2077" max="2077" width="8.140625" style="134" customWidth="1"/>
    <col min="2078" max="2078" width="15.7109375" style="134" customWidth="1"/>
    <col min="2079" max="2079" width="15.5703125" style="134" customWidth="1"/>
    <col min="2080" max="2080" width="28.42578125" style="134" customWidth="1"/>
    <col min="2081" max="2081" width="19.5703125" style="134" customWidth="1"/>
    <col min="2082" max="2304" width="10.42578125" style="134"/>
    <col min="2305" max="2305" width="6.42578125" style="134" customWidth="1"/>
    <col min="2306" max="2306" width="24.28515625" style="134" customWidth="1"/>
    <col min="2307" max="2308" width="13.85546875" style="134" customWidth="1"/>
    <col min="2309" max="2309" width="14" style="134" customWidth="1"/>
    <col min="2310" max="2310" width="11.140625" style="134" customWidth="1"/>
    <col min="2311" max="2312" width="9" style="134" customWidth="1"/>
    <col min="2313" max="2313" width="10" style="134" customWidth="1"/>
    <col min="2314" max="2315" width="7.28515625" style="134" customWidth="1"/>
    <col min="2316" max="2316" width="8" style="134" customWidth="1"/>
    <col min="2317" max="2317" width="6.85546875" style="134" customWidth="1"/>
    <col min="2318" max="2318" width="7" style="134" customWidth="1"/>
    <col min="2319" max="2319" width="6.140625" style="134" customWidth="1"/>
    <col min="2320" max="2321" width="11.7109375" style="134" customWidth="1"/>
    <col min="2322" max="2322" width="16.7109375" style="134" customWidth="1"/>
    <col min="2323" max="2323" width="18.140625" style="134" customWidth="1"/>
    <col min="2324" max="2324" width="14" style="134" customWidth="1"/>
    <col min="2325" max="2325" width="15" style="134" customWidth="1"/>
    <col min="2326" max="2326" width="15.5703125" style="134" customWidth="1"/>
    <col min="2327" max="2327" width="15.85546875" style="134" customWidth="1"/>
    <col min="2328" max="2328" width="9" style="134" customWidth="1"/>
    <col min="2329" max="2329" width="8.7109375" style="134" customWidth="1"/>
    <col min="2330" max="2330" width="12.42578125" style="134" customWidth="1"/>
    <col min="2331" max="2331" width="4.85546875" style="134" customWidth="1"/>
    <col min="2332" max="2332" width="8.85546875" style="134" customWidth="1"/>
    <col min="2333" max="2333" width="8.140625" style="134" customWidth="1"/>
    <col min="2334" max="2334" width="15.7109375" style="134" customWidth="1"/>
    <col min="2335" max="2335" width="15.5703125" style="134" customWidth="1"/>
    <col min="2336" max="2336" width="28.42578125" style="134" customWidth="1"/>
    <col min="2337" max="2337" width="19.5703125" style="134" customWidth="1"/>
    <col min="2338" max="2560" width="10.42578125" style="134"/>
    <col min="2561" max="2561" width="6.42578125" style="134" customWidth="1"/>
    <col min="2562" max="2562" width="24.28515625" style="134" customWidth="1"/>
    <col min="2563" max="2564" width="13.85546875" style="134" customWidth="1"/>
    <col min="2565" max="2565" width="14" style="134" customWidth="1"/>
    <col min="2566" max="2566" width="11.140625" style="134" customWidth="1"/>
    <col min="2567" max="2568" width="9" style="134" customWidth="1"/>
    <col min="2569" max="2569" width="10" style="134" customWidth="1"/>
    <col min="2570" max="2571" width="7.28515625" style="134" customWidth="1"/>
    <col min="2572" max="2572" width="8" style="134" customWidth="1"/>
    <col min="2573" max="2573" width="6.85546875" style="134" customWidth="1"/>
    <col min="2574" max="2574" width="7" style="134" customWidth="1"/>
    <col min="2575" max="2575" width="6.140625" style="134" customWidth="1"/>
    <col min="2576" max="2577" width="11.7109375" style="134" customWidth="1"/>
    <col min="2578" max="2578" width="16.7109375" style="134" customWidth="1"/>
    <col min="2579" max="2579" width="18.140625" style="134" customWidth="1"/>
    <col min="2580" max="2580" width="14" style="134" customWidth="1"/>
    <col min="2581" max="2581" width="15" style="134" customWidth="1"/>
    <col min="2582" max="2582" width="15.5703125" style="134" customWidth="1"/>
    <col min="2583" max="2583" width="15.85546875" style="134" customWidth="1"/>
    <col min="2584" max="2584" width="9" style="134" customWidth="1"/>
    <col min="2585" max="2585" width="8.7109375" style="134" customWidth="1"/>
    <col min="2586" max="2586" width="12.42578125" style="134" customWidth="1"/>
    <col min="2587" max="2587" width="4.85546875" style="134" customWidth="1"/>
    <col min="2588" max="2588" width="8.85546875" style="134" customWidth="1"/>
    <col min="2589" max="2589" width="8.140625" style="134" customWidth="1"/>
    <col min="2590" max="2590" width="15.7109375" style="134" customWidth="1"/>
    <col min="2591" max="2591" width="15.5703125" style="134" customWidth="1"/>
    <col min="2592" max="2592" width="28.42578125" style="134" customWidth="1"/>
    <col min="2593" max="2593" width="19.5703125" style="134" customWidth="1"/>
    <col min="2594" max="2816" width="10.42578125" style="134"/>
    <col min="2817" max="2817" width="6.42578125" style="134" customWidth="1"/>
    <col min="2818" max="2818" width="24.28515625" style="134" customWidth="1"/>
    <col min="2819" max="2820" width="13.85546875" style="134" customWidth="1"/>
    <col min="2821" max="2821" width="14" style="134" customWidth="1"/>
    <col min="2822" max="2822" width="11.140625" style="134" customWidth="1"/>
    <col min="2823" max="2824" width="9" style="134" customWidth="1"/>
    <col min="2825" max="2825" width="10" style="134" customWidth="1"/>
    <col min="2826" max="2827" width="7.28515625" style="134" customWidth="1"/>
    <col min="2828" max="2828" width="8" style="134" customWidth="1"/>
    <col min="2829" max="2829" width="6.85546875" style="134" customWidth="1"/>
    <col min="2830" max="2830" width="7" style="134" customWidth="1"/>
    <col min="2831" max="2831" width="6.140625" style="134" customWidth="1"/>
    <col min="2832" max="2833" width="11.7109375" style="134" customWidth="1"/>
    <col min="2834" max="2834" width="16.7109375" style="134" customWidth="1"/>
    <col min="2835" max="2835" width="18.140625" style="134" customWidth="1"/>
    <col min="2836" max="2836" width="14" style="134" customWidth="1"/>
    <col min="2837" max="2837" width="15" style="134" customWidth="1"/>
    <col min="2838" max="2838" width="15.5703125" style="134" customWidth="1"/>
    <col min="2839" max="2839" width="15.85546875" style="134" customWidth="1"/>
    <col min="2840" max="2840" width="9" style="134" customWidth="1"/>
    <col min="2841" max="2841" width="8.7109375" style="134" customWidth="1"/>
    <col min="2842" max="2842" width="12.42578125" style="134" customWidth="1"/>
    <col min="2843" max="2843" width="4.85546875" style="134" customWidth="1"/>
    <col min="2844" max="2844" width="8.85546875" style="134" customWidth="1"/>
    <col min="2845" max="2845" width="8.140625" style="134" customWidth="1"/>
    <col min="2846" max="2846" width="15.7109375" style="134" customWidth="1"/>
    <col min="2847" max="2847" width="15.5703125" style="134" customWidth="1"/>
    <col min="2848" max="2848" width="28.42578125" style="134" customWidth="1"/>
    <col min="2849" max="2849" width="19.5703125" style="134" customWidth="1"/>
    <col min="2850" max="3072" width="10.42578125" style="134"/>
    <col min="3073" max="3073" width="6.42578125" style="134" customWidth="1"/>
    <col min="3074" max="3074" width="24.28515625" style="134" customWidth="1"/>
    <col min="3075" max="3076" width="13.85546875" style="134" customWidth="1"/>
    <col min="3077" max="3077" width="14" style="134" customWidth="1"/>
    <col min="3078" max="3078" width="11.140625" style="134" customWidth="1"/>
    <col min="3079" max="3080" width="9" style="134" customWidth="1"/>
    <col min="3081" max="3081" width="10" style="134" customWidth="1"/>
    <col min="3082" max="3083" width="7.28515625" style="134" customWidth="1"/>
    <col min="3084" max="3084" width="8" style="134" customWidth="1"/>
    <col min="3085" max="3085" width="6.85546875" style="134" customWidth="1"/>
    <col min="3086" max="3086" width="7" style="134" customWidth="1"/>
    <col min="3087" max="3087" width="6.140625" style="134" customWidth="1"/>
    <col min="3088" max="3089" width="11.7109375" style="134" customWidth="1"/>
    <col min="3090" max="3090" width="16.7109375" style="134" customWidth="1"/>
    <col min="3091" max="3091" width="18.140625" style="134" customWidth="1"/>
    <col min="3092" max="3092" width="14" style="134" customWidth="1"/>
    <col min="3093" max="3093" width="15" style="134" customWidth="1"/>
    <col min="3094" max="3094" width="15.5703125" style="134" customWidth="1"/>
    <col min="3095" max="3095" width="15.85546875" style="134" customWidth="1"/>
    <col min="3096" max="3096" width="9" style="134" customWidth="1"/>
    <col min="3097" max="3097" width="8.7109375" style="134" customWidth="1"/>
    <col min="3098" max="3098" width="12.42578125" style="134" customWidth="1"/>
    <col min="3099" max="3099" width="4.85546875" style="134" customWidth="1"/>
    <col min="3100" max="3100" width="8.85546875" style="134" customWidth="1"/>
    <col min="3101" max="3101" width="8.140625" style="134" customWidth="1"/>
    <col min="3102" max="3102" width="15.7109375" style="134" customWidth="1"/>
    <col min="3103" max="3103" width="15.5703125" style="134" customWidth="1"/>
    <col min="3104" max="3104" width="28.42578125" style="134" customWidth="1"/>
    <col min="3105" max="3105" width="19.5703125" style="134" customWidth="1"/>
    <col min="3106" max="3328" width="10.42578125" style="134"/>
    <col min="3329" max="3329" width="6.42578125" style="134" customWidth="1"/>
    <col min="3330" max="3330" width="24.28515625" style="134" customWidth="1"/>
    <col min="3331" max="3332" width="13.85546875" style="134" customWidth="1"/>
    <col min="3333" max="3333" width="14" style="134" customWidth="1"/>
    <col min="3334" max="3334" width="11.140625" style="134" customWidth="1"/>
    <col min="3335" max="3336" width="9" style="134" customWidth="1"/>
    <col min="3337" max="3337" width="10" style="134" customWidth="1"/>
    <col min="3338" max="3339" width="7.28515625" style="134" customWidth="1"/>
    <col min="3340" max="3340" width="8" style="134" customWidth="1"/>
    <col min="3341" max="3341" width="6.85546875" style="134" customWidth="1"/>
    <col min="3342" max="3342" width="7" style="134" customWidth="1"/>
    <col min="3343" max="3343" width="6.140625" style="134" customWidth="1"/>
    <col min="3344" max="3345" width="11.7109375" style="134" customWidth="1"/>
    <col min="3346" max="3346" width="16.7109375" style="134" customWidth="1"/>
    <col min="3347" max="3347" width="18.140625" style="134" customWidth="1"/>
    <col min="3348" max="3348" width="14" style="134" customWidth="1"/>
    <col min="3349" max="3349" width="15" style="134" customWidth="1"/>
    <col min="3350" max="3350" width="15.5703125" style="134" customWidth="1"/>
    <col min="3351" max="3351" width="15.85546875" style="134" customWidth="1"/>
    <col min="3352" max="3352" width="9" style="134" customWidth="1"/>
    <col min="3353" max="3353" width="8.7109375" style="134" customWidth="1"/>
    <col min="3354" max="3354" width="12.42578125" style="134" customWidth="1"/>
    <col min="3355" max="3355" width="4.85546875" style="134" customWidth="1"/>
    <col min="3356" max="3356" width="8.85546875" style="134" customWidth="1"/>
    <col min="3357" max="3357" width="8.140625" style="134" customWidth="1"/>
    <col min="3358" max="3358" width="15.7109375" style="134" customWidth="1"/>
    <col min="3359" max="3359" width="15.5703125" style="134" customWidth="1"/>
    <col min="3360" max="3360" width="28.42578125" style="134" customWidth="1"/>
    <col min="3361" max="3361" width="19.5703125" style="134" customWidth="1"/>
    <col min="3362" max="3584" width="10.42578125" style="134"/>
    <col min="3585" max="3585" width="6.42578125" style="134" customWidth="1"/>
    <col min="3586" max="3586" width="24.28515625" style="134" customWidth="1"/>
    <col min="3587" max="3588" width="13.85546875" style="134" customWidth="1"/>
    <col min="3589" max="3589" width="14" style="134" customWidth="1"/>
    <col min="3590" max="3590" width="11.140625" style="134" customWidth="1"/>
    <col min="3591" max="3592" width="9" style="134" customWidth="1"/>
    <col min="3593" max="3593" width="10" style="134" customWidth="1"/>
    <col min="3594" max="3595" width="7.28515625" style="134" customWidth="1"/>
    <col min="3596" max="3596" width="8" style="134" customWidth="1"/>
    <col min="3597" max="3597" width="6.85546875" style="134" customWidth="1"/>
    <col min="3598" max="3598" width="7" style="134" customWidth="1"/>
    <col min="3599" max="3599" width="6.140625" style="134" customWidth="1"/>
    <col min="3600" max="3601" width="11.7109375" style="134" customWidth="1"/>
    <col min="3602" max="3602" width="16.7109375" style="134" customWidth="1"/>
    <col min="3603" max="3603" width="18.140625" style="134" customWidth="1"/>
    <col min="3604" max="3604" width="14" style="134" customWidth="1"/>
    <col min="3605" max="3605" width="15" style="134" customWidth="1"/>
    <col min="3606" max="3606" width="15.5703125" style="134" customWidth="1"/>
    <col min="3607" max="3607" width="15.85546875" style="134" customWidth="1"/>
    <col min="3608" max="3608" width="9" style="134" customWidth="1"/>
    <col min="3609" max="3609" width="8.7109375" style="134" customWidth="1"/>
    <col min="3610" max="3610" width="12.42578125" style="134" customWidth="1"/>
    <col min="3611" max="3611" width="4.85546875" style="134" customWidth="1"/>
    <col min="3612" max="3612" width="8.85546875" style="134" customWidth="1"/>
    <col min="3613" max="3613" width="8.140625" style="134" customWidth="1"/>
    <col min="3614" max="3614" width="15.7109375" style="134" customWidth="1"/>
    <col min="3615" max="3615" width="15.5703125" style="134" customWidth="1"/>
    <col min="3616" max="3616" width="28.42578125" style="134" customWidth="1"/>
    <col min="3617" max="3617" width="19.5703125" style="134" customWidth="1"/>
    <col min="3618" max="3840" width="10.42578125" style="134"/>
    <col min="3841" max="3841" width="6.42578125" style="134" customWidth="1"/>
    <col min="3842" max="3842" width="24.28515625" style="134" customWidth="1"/>
    <col min="3843" max="3844" width="13.85546875" style="134" customWidth="1"/>
    <col min="3845" max="3845" width="14" style="134" customWidth="1"/>
    <col min="3846" max="3846" width="11.140625" style="134" customWidth="1"/>
    <col min="3847" max="3848" width="9" style="134" customWidth="1"/>
    <col min="3849" max="3849" width="10" style="134" customWidth="1"/>
    <col min="3850" max="3851" width="7.28515625" style="134" customWidth="1"/>
    <col min="3852" max="3852" width="8" style="134" customWidth="1"/>
    <col min="3853" max="3853" width="6.85546875" style="134" customWidth="1"/>
    <col min="3854" max="3854" width="7" style="134" customWidth="1"/>
    <col min="3855" max="3855" width="6.140625" style="134" customWidth="1"/>
    <col min="3856" max="3857" width="11.7109375" style="134" customWidth="1"/>
    <col min="3858" max="3858" width="16.7109375" style="134" customWidth="1"/>
    <col min="3859" max="3859" width="18.140625" style="134" customWidth="1"/>
    <col min="3860" max="3860" width="14" style="134" customWidth="1"/>
    <col min="3861" max="3861" width="15" style="134" customWidth="1"/>
    <col min="3862" max="3862" width="15.5703125" style="134" customWidth="1"/>
    <col min="3863" max="3863" width="15.85546875" style="134" customWidth="1"/>
    <col min="3864" max="3864" width="9" style="134" customWidth="1"/>
    <col min="3865" max="3865" width="8.7109375" style="134" customWidth="1"/>
    <col min="3866" max="3866" width="12.42578125" style="134" customWidth="1"/>
    <col min="3867" max="3867" width="4.85546875" style="134" customWidth="1"/>
    <col min="3868" max="3868" width="8.85546875" style="134" customWidth="1"/>
    <col min="3869" max="3869" width="8.140625" style="134" customWidth="1"/>
    <col min="3870" max="3870" width="15.7109375" style="134" customWidth="1"/>
    <col min="3871" max="3871" width="15.5703125" style="134" customWidth="1"/>
    <col min="3872" max="3872" width="28.42578125" style="134" customWidth="1"/>
    <col min="3873" max="3873" width="19.5703125" style="134" customWidth="1"/>
    <col min="3874" max="4096" width="10.42578125" style="134"/>
    <col min="4097" max="4097" width="6.42578125" style="134" customWidth="1"/>
    <col min="4098" max="4098" width="24.28515625" style="134" customWidth="1"/>
    <col min="4099" max="4100" width="13.85546875" style="134" customWidth="1"/>
    <col min="4101" max="4101" width="14" style="134" customWidth="1"/>
    <col min="4102" max="4102" width="11.140625" style="134" customWidth="1"/>
    <col min="4103" max="4104" width="9" style="134" customWidth="1"/>
    <col min="4105" max="4105" width="10" style="134" customWidth="1"/>
    <col min="4106" max="4107" width="7.28515625" style="134" customWidth="1"/>
    <col min="4108" max="4108" width="8" style="134" customWidth="1"/>
    <col min="4109" max="4109" width="6.85546875" style="134" customWidth="1"/>
    <col min="4110" max="4110" width="7" style="134" customWidth="1"/>
    <col min="4111" max="4111" width="6.140625" style="134" customWidth="1"/>
    <col min="4112" max="4113" width="11.7109375" style="134" customWidth="1"/>
    <col min="4114" max="4114" width="16.7109375" style="134" customWidth="1"/>
    <col min="4115" max="4115" width="18.140625" style="134" customWidth="1"/>
    <col min="4116" max="4116" width="14" style="134" customWidth="1"/>
    <col min="4117" max="4117" width="15" style="134" customWidth="1"/>
    <col min="4118" max="4118" width="15.5703125" style="134" customWidth="1"/>
    <col min="4119" max="4119" width="15.85546875" style="134" customWidth="1"/>
    <col min="4120" max="4120" width="9" style="134" customWidth="1"/>
    <col min="4121" max="4121" width="8.7109375" style="134" customWidth="1"/>
    <col min="4122" max="4122" width="12.42578125" style="134" customWidth="1"/>
    <col min="4123" max="4123" width="4.85546875" style="134" customWidth="1"/>
    <col min="4124" max="4124" width="8.85546875" style="134" customWidth="1"/>
    <col min="4125" max="4125" width="8.140625" style="134" customWidth="1"/>
    <col min="4126" max="4126" width="15.7109375" style="134" customWidth="1"/>
    <col min="4127" max="4127" width="15.5703125" style="134" customWidth="1"/>
    <col min="4128" max="4128" width="28.42578125" style="134" customWidth="1"/>
    <col min="4129" max="4129" width="19.5703125" style="134" customWidth="1"/>
    <col min="4130" max="4352" width="10.42578125" style="134"/>
    <col min="4353" max="4353" width="6.42578125" style="134" customWidth="1"/>
    <col min="4354" max="4354" width="24.28515625" style="134" customWidth="1"/>
    <col min="4355" max="4356" width="13.85546875" style="134" customWidth="1"/>
    <col min="4357" max="4357" width="14" style="134" customWidth="1"/>
    <col min="4358" max="4358" width="11.140625" style="134" customWidth="1"/>
    <col min="4359" max="4360" width="9" style="134" customWidth="1"/>
    <col min="4361" max="4361" width="10" style="134" customWidth="1"/>
    <col min="4362" max="4363" width="7.28515625" style="134" customWidth="1"/>
    <col min="4364" max="4364" width="8" style="134" customWidth="1"/>
    <col min="4365" max="4365" width="6.85546875" style="134" customWidth="1"/>
    <col min="4366" max="4366" width="7" style="134" customWidth="1"/>
    <col min="4367" max="4367" width="6.140625" style="134" customWidth="1"/>
    <col min="4368" max="4369" width="11.7109375" style="134" customWidth="1"/>
    <col min="4370" max="4370" width="16.7109375" style="134" customWidth="1"/>
    <col min="4371" max="4371" width="18.140625" style="134" customWidth="1"/>
    <col min="4372" max="4372" width="14" style="134" customWidth="1"/>
    <col min="4373" max="4373" width="15" style="134" customWidth="1"/>
    <col min="4374" max="4374" width="15.5703125" style="134" customWidth="1"/>
    <col min="4375" max="4375" width="15.85546875" style="134" customWidth="1"/>
    <col min="4376" max="4376" width="9" style="134" customWidth="1"/>
    <col min="4377" max="4377" width="8.7109375" style="134" customWidth="1"/>
    <col min="4378" max="4378" width="12.42578125" style="134" customWidth="1"/>
    <col min="4379" max="4379" width="4.85546875" style="134" customWidth="1"/>
    <col min="4380" max="4380" width="8.85546875" style="134" customWidth="1"/>
    <col min="4381" max="4381" width="8.140625" style="134" customWidth="1"/>
    <col min="4382" max="4382" width="15.7109375" style="134" customWidth="1"/>
    <col min="4383" max="4383" width="15.5703125" style="134" customWidth="1"/>
    <col min="4384" max="4384" width="28.42578125" style="134" customWidth="1"/>
    <col min="4385" max="4385" width="19.5703125" style="134" customWidth="1"/>
    <col min="4386" max="4608" width="10.42578125" style="134"/>
    <col min="4609" max="4609" width="6.42578125" style="134" customWidth="1"/>
    <col min="4610" max="4610" width="24.28515625" style="134" customWidth="1"/>
    <col min="4611" max="4612" width="13.85546875" style="134" customWidth="1"/>
    <col min="4613" max="4613" width="14" style="134" customWidth="1"/>
    <col min="4614" max="4614" width="11.140625" style="134" customWidth="1"/>
    <col min="4615" max="4616" width="9" style="134" customWidth="1"/>
    <col min="4617" max="4617" width="10" style="134" customWidth="1"/>
    <col min="4618" max="4619" width="7.28515625" style="134" customWidth="1"/>
    <col min="4620" max="4620" width="8" style="134" customWidth="1"/>
    <col min="4621" max="4621" width="6.85546875" style="134" customWidth="1"/>
    <col min="4622" max="4622" width="7" style="134" customWidth="1"/>
    <col min="4623" max="4623" width="6.140625" style="134" customWidth="1"/>
    <col min="4624" max="4625" width="11.7109375" style="134" customWidth="1"/>
    <col min="4626" max="4626" width="16.7109375" style="134" customWidth="1"/>
    <col min="4627" max="4627" width="18.140625" style="134" customWidth="1"/>
    <col min="4628" max="4628" width="14" style="134" customWidth="1"/>
    <col min="4629" max="4629" width="15" style="134" customWidth="1"/>
    <col min="4630" max="4630" width="15.5703125" style="134" customWidth="1"/>
    <col min="4631" max="4631" width="15.85546875" style="134" customWidth="1"/>
    <col min="4632" max="4632" width="9" style="134" customWidth="1"/>
    <col min="4633" max="4633" width="8.7109375" style="134" customWidth="1"/>
    <col min="4634" max="4634" width="12.42578125" style="134" customWidth="1"/>
    <col min="4635" max="4635" width="4.85546875" style="134" customWidth="1"/>
    <col min="4636" max="4636" width="8.85546875" style="134" customWidth="1"/>
    <col min="4637" max="4637" width="8.140625" style="134" customWidth="1"/>
    <col min="4638" max="4638" width="15.7109375" style="134" customWidth="1"/>
    <col min="4639" max="4639" width="15.5703125" style="134" customWidth="1"/>
    <col min="4640" max="4640" width="28.42578125" style="134" customWidth="1"/>
    <col min="4641" max="4641" width="19.5703125" style="134" customWidth="1"/>
    <col min="4642" max="4864" width="10.42578125" style="134"/>
    <col min="4865" max="4865" width="6.42578125" style="134" customWidth="1"/>
    <col min="4866" max="4866" width="24.28515625" style="134" customWidth="1"/>
    <col min="4867" max="4868" width="13.85546875" style="134" customWidth="1"/>
    <col min="4869" max="4869" width="14" style="134" customWidth="1"/>
    <col min="4870" max="4870" width="11.140625" style="134" customWidth="1"/>
    <col min="4871" max="4872" width="9" style="134" customWidth="1"/>
    <col min="4873" max="4873" width="10" style="134" customWidth="1"/>
    <col min="4874" max="4875" width="7.28515625" style="134" customWidth="1"/>
    <col min="4876" max="4876" width="8" style="134" customWidth="1"/>
    <col min="4877" max="4877" width="6.85546875" style="134" customWidth="1"/>
    <col min="4878" max="4878" width="7" style="134" customWidth="1"/>
    <col min="4879" max="4879" width="6.140625" style="134" customWidth="1"/>
    <col min="4880" max="4881" width="11.7109375" style="134" customWidth="1"/>
    <col min="4882" max="4882" width="16.7109375" style="134" customWidth="1"/>
    <col min="4883" max="4883" width="18.140625" style="134" customWidth="1"/>
    <col min="4884" max="4884" width="14" style="134" customWidth="1"/>
    <col min="4885" max="4885" width="15" style="134" customWidth="1"/>
    <col min="4886" max="4886" width="15.5703125" style="134" customWidth="1"/>
    <col min="4887" max="4887" width="15.85546875" style="134" customWidth="1"/>
    <col min="4888" max="4888" width="9" style="134" customWidth="1"/>
    <col min="4889" max="4889" width="8.7109375" style="134" customWidth="1"/>
    <col min="4890" max="4890" width="12.42578125" style="134" customWidth="1"/>
    <col min="4891" max="4891" width="4.85546875" style="134" customWidth="1"/>
    <col min="4892" max="4892" width="8.85546875" style="134" customWidth="1"/>
    <col min="4893" max="4893" width="8.140625" style="134" customWidth="1"/>
    <col min="4894" max="4894" width="15.7109375" style="134" customWidth="1"/>
    <col min="4895" max="4895" width="15.5703125" style="134" customWidth="1"/>
    <col min="4896" max="4896" width="28.42578125" style="134" customWidth="1"/>
    <col min="4897" max="4897" width="19.5703125" style="134" customWidth="1"/>
    <col min="4898" max="5120" width="10.42578125" style="134"/>
    <col min="5121" max="5121" width="6.42578125" style="134" customWidth="1"/>
    <col min="5122" max="5122" width="24.28515625" style="134" customWidth="1"/>
    <col min="5123" max="5124" width="13.85546875" style="134" customWidth="1"/>
    <col min="5125" max="5125" width="14" style="134" customWidth="1"/>
    <col min="5126" max="5126" width="11.140625" style="134" customWidth="1"/>
    <col min="5127" max="5128" width="9" style="134" customWidth="1"/>
    <col min="5129" max="5129" width="10" style="134" customWidth="1"/>
    <col min="5130" max="5131" width="7.28515625" style="134" customWidth="1"/>
    <col min="5132" max="5132" width="8" style="134" customWidth="1"/>
    <col min="5133" max="5133" width="6.85546875" style="134" customWidth="1"/>
    <col min="5134" max="5134" width="7" style="134" customWidth="1"/>
    <col min="5135" max="5135" width="6.140625" style="134" customWidth="1"/>
    <col min="5136" max="5137" width="11.7109375" style="134" customWidth="1"/>
    <col min="5138" max="5138" width="16.7109375" style="134" customWidth="1"/>
    <col min="5139" max="5139" width="18.140625" style="134" customWidth="1"/>
    <col min="5140" max="5140" width="14" style="134" customWidth="1"/>
    <col min="5141" max="5141" width="15" style="134" customWidth="1"/>
    <col min="5142" max="5142" width="15.5703125" style="134" customWidth="1"/>
    <col min="5143" max="5143" width="15.85546875" style="134" customWidth="1"/>
    <col min="5144" max="5144" width="9" style="134" customWidth="1"/>
    <col min="5145" max="5145" width="8.7109375" style="134" customWidth="1"/>
    <col min="5146" max="5146" width="12.42578125" style="134" customWidth="1"/>
    <col min="5147" max="5147" width="4.85546875" style="134" customWidth="1"/>
    <col min="5148" max="5148" width="8.85546875" style="134" customWidth="1"/>
    <col min="5149" max="5149" width="8.140625" style="134" customWidth="1"/>
    <col min="5150" max="5150" width="15.7109375" style="134" customWidth="1"/>
    <col min="5151" max="5151" width="15.5703125" style="134" customWidth="1"/>
    <col min="5152" max="5152" width="28.42578125" style="134" customWidth="1"/>
    <col min="5153" max="5153" width="19.5703125" style="134" customWidth="1"/>
    <col min="5154" max="5376" width="10.42578125" style="134"/>
    <col min="5377" max="5377" width="6.42578125" style="134" customWidth="1"/>
    <col min="5378" max="5378" width="24.28515625" style="134" customWidth="1"/>
    <col min="5379" max="5380" width="13.85546875" style="134" customWidth="1"/>
    <col min="5381" max="5381" width="14" style="134" customWidth="1"/>
    <col min="5382" max="5382" width="11.140625" style="134" customWidth="1"/>
    <col min="5383" max="5384" width="9" style="134" customWidth="1"/>
    <col min="5385" max="5385" width="10" style="134" customWidth="1"/>
    <col min="5386" max="5387" width="7.28515625" style="134" customWidth="1"/>
    <col min="5388" max="5388" width="8" style="134" customWidth="1"/>
    <col min="5389" max="5389" width="6.85546875" style="134" customWidth="1"/>
    <col min="5390" max="5390" width="7" style="134" customWidth="1"/>
    <col min="5391" max="5391" width="6.140625" style="134" customWidth="1"/>
    <col min="5392" max="5393" width="11.7109375" style="134" customWidth="1"/>
    <col min="5394" max="5394" width="16.7109375" style="134" customWidth="1"/>
    <col min="5395" max="5395" width="18.140625" style="134" customWidth="1"/>
    <col min="5396" max="5396" width="14" style="134" customWidth="1"/>
    <col min="5397" max="5397" width="15" style="134" customWidth="1"/>
    <col min="5398" max="5398" width="15.5703125" style="134" customWidth="1"/>
    <col min="5399" max="5399" width="15.85546875" style="134" customWidth="1"/>
    <col min="5400" max="5400" width="9" style="134" customWidth="1"/>
    <col min="5401" max="5401" width="8.7109375" style="134" customWidth="1"/>
    <col min="5402" max="5402" width="12.42578125" style="134" customWidth="1"/>
    <col min="5403" max="5403" width="4.85546875" style="134" customWidth="1"/>
    <col min="5404" max="5404" width="8.85546875" style="134" customWidth="1"/>
    <col min="5405" max="5405" width="8.140625" style="134" customWidth="1"/>
    <col min="5406" max="5406" width="15.7109375" style="134" customWidth="1"/>
    <col min="5407" max="5407" width="15.5703125" style="134" customWidth="1"/>
    <col min="5408" max="5408" width="28.42578125" style="134" customWidth="1"/>
    <col min="5409" max="5409" width="19.5703125" style="134" customWidth="1"/>
    <col min="5410" max="5632" width="10.42578125" style="134"/>
    <col min="5633" max="5633" width="6.42578125" style="134" customWidth="1"/>
    <col min="5634" max="5634" width="24.28515625" style="134" customWidth="1"/>
    <col min="5635" max="5636" width="13.85546875" style="134" customWidth="1"/>
    <col min="5637" max="5637" width="14" style="134" customWidth="1"/>
    <col min="5638" max="5638" width="11.140625" style="134" customWidth="1"/>
    <col min="5639" max="5640" width="9" style="134" customWidth="1"/>
    <col min="5641" max="5641" width="10" style="134" customWidth="1"/>
    <col min="5642" max="5643" width="7.28515625" style="134" customWidth="1"/>
    <col min="5644" max="5644" width="8" style="134" customWidth="1"/>
    <col min="5645" max="5645" width="6.85546875" style="134" customWidth="1"/>
    <col min="5646" max="5646" width="7" style="134" customWidth="1"/>
    <col min="5647" max="5647" width="6.140625" style="134" customWidth="1"/>
    <col min="5648" max="5649" width="11.7109375" style="134" customWidth="1"/>
    <col min="5650" max="5650" width="16.7109375" style="134" customWidth="1"/>
    <col min="5651" max="5651" width="18.140625" style="134" customWidth="1"/>
    <col min="5652" max="5652" width="14" style="134" customWidth="1"/>
    <col min="5653" max="5653" width="15" style="134" customWidth="1"/>
    <col min="5654" max="5654" width="15.5703125" style="134" customWidth="1"/>
    <col min="5655" max="5655" width="15.85546875" style="134" customWidth="1"/>
    <col min="5656" max="5656" width="9" style="134" customWidth="1"/>
    <col min="5657" max="5657" width="8.7109375" style="134" customWidth="1"/>
    <col min="5658" max="5658" width="12.42578125" style="134" customWidth="1"/>
    <col min="5659" max="5659" width="4.85546875" style="134" customWidth="1"/>
    <col min="5660" max="5660" width="8.85546875" style="134" customWidth="1"/>
    <col min="5661" max="5661" width="8.140625" style="134" customWidth="1"/>
    <col min="5662" max="5662" width="15.7109375" style="134" customWidth="1"/>
    <col min="5663" max="5663" width="15.5703125" style="134" customWidth="1"/>
    <col min="5664" max="5664" width="28.42578125" style="134" customWidth="1"/>
    <col min="5665" max="5665" width="19.5703125" style="134" customWidth="1"/>
    <col min="5666" max="5888" width="10.42578125" style="134"/>
    <col min="5889" max="5889" width="6.42578125" style="134" customWidth="1"/>
    <col min="5890" max="5890" width="24.28515625" style="134" customWidth="1"/>
    <col min="5891" max="5892" width="13.85546875" style="134" customWidth="1"/>
    <col min="5893" max="5893" width="14" style="134" customWidth="1"/>
    <col min="5894" max="5894" width="11.140625" style="134" customWidth="1"/>
    <col min="5895" max="5896" width="9" style="134" customWidth="1"/>
    <col min="5897" max="5897" width="10" style="134" customWidth="1"/>
    <col min="5898" max="5899" width="7.28515625" style="134" customWidth="1"/>
    <col min="5900" max="5900" width="8" style="134" customWidth="1"/>
    <col min="5901" max="5901" width="6.85546875" style="134" customWidth="1"/>
    <col min="5902" max="5902" width="7" style="134" customWidth="1"/>
    <col min="5903" max="5903" width="6.140625" style="134" customWidth="1"/>
    <col min="5904" max="5905" width="11.7109375" style="134" customWidth="1"/>
    <col min="5906" max="5906" width="16.7109375" style="134" customWidth="1"/>
    <col min="5907" max="5907" width="18.140625" style="134" customWidth="1"/>
    <col min="5908" max="5908" width="14" style="134" customWidth="1"/>
    <col min="5909" max="5909" width="15" style="134" customWidth="1"/>
    <col min="5910" max="5910" width="15.5703125" style="134" customWidth="1"/>
    <col min="5911" max="5911" width="15.85546875" style="134" customWidth="1"/>
    <col min="5912" max="5912" width="9" style="134" customWidth="1"/>
    <col min="5913" max="5913" width="8.7109375" style="134" customWidth="1"/>
    <col min="5914" max="5914" width="12.42578125" style="134" customWidth="1"/>
    <col min="5915" max="5915" width="4.85546875" style="134" customWidth="1"/>
    <col min="5916" max="5916" width="8.85546875" style="134" customWidth="1"/>
    <col min="5917" max="5917" width="8.140625" style="134" customWidth="1"/>
    <col min="5918" max="5918" width="15.7109375" style="134" customWidth="1"/>
    <col min="5919" max="5919" width="15.5703125" style="134" customWidth="1"/>
    <col min="5920" max="5920" width="28.42578125" style="134" customWidth="1"/>
    <col min="5921" max="5921" width="19.5703125" style="134" customWidth="1"/>
    <col min="5922" max="6144" width="10.42578125" style="134"/>
    <col min="6145" max="6145" width="6.42578125" style="134" customWidth="1"/>
    <col min="6146" max="6146" width="24.28515625" style="134" customWidth="1"/>
    <col min="6147" max="6148" width="13.85546875" style="134" customWidth="1"/>
    <col min="6149" max="6149" width="14" style="134" customWidth="1"/>
    <col min="6150" max="6150" width="11.140625" style="134" customWidth="1"/>
    <col min="6151" max="6152" width="9" style="134" customWidth="1"/>
    <col min="6153" max="6153" width="10" style="134" customWidth="1"/>
    <col min="6154" max="6155" width="7.28515625" style="134" customWidth="1"/>
    <col min="6156" max="6156" width="8" style="134" customWidth="1"/>
    <col min="6157" max="6157" width="6.85546875" style="134" customWidth="1"/>
    <col min="6158" max="6158" width="7" style="134" customWidth="1"/>
    <col min="6159" max="6159" width="6.140625" style="134" customWidth="1"/>
    <col min="6160" max="6161" width="11.7109375" style="134" customWidth="1"/>
    <col min="6162" max="6162" width="16.7109375" style="134" customWidth="1"/>
    <col min="6163" max="6163" width="18.140625" style="134" customWidth="1"/>
    <col min="6164" max="6164" width="14" style="134" customWidth="1"/>
    <col min="6165" max="6165" width="15" style="134" customWidth="1"/>
    <col min="6166" max="6166" width="15.5703125" style="134" customWidth="1"/>
    <col min="6167" max="6167" width="15.85546875" style="134" customWidth="1"/>
    <col min="6168" max="6168" width="9" style="134" customWidth="1"/>
    <col min="6169" max="6169" width="8.7109375" style="134" customWidth="1"/>
    <col min="6170" max="6170" width="12.42578125" style="134" customWidth="1"/>
    <col min="6171" max="6171" width="4.85546875" style="134" customWidth="1"/>
    <col min="6172" max="6172" width="8.85546875" style="134" customWidth="1"/>
    <col min="6173" max="6173" width="8.140625" style="134" customWidth="1"/>
    <col min="6174" max="6174" width="15.7109375" style="134" customWidth="1"/>
    <col min="6175" max="6175" width="15.5703125" style="134" customWidth="1"/>
    <col min="6176" max="6176" width="28.42578125" style="134" customWidth="1"/>
    <col min="6177" max="6177" width="19.5703125" style="134" customWidth="1"/>
    <col min="6178" max="6400" width="10.42578125" style="134"/>
    <col min="6401" max="6401" width="6.42578125" style="134" customWidth="1"/>
    <col min="6402" max="6402" width="24.28515625" style="134" customWidth="1"/>
    <col min="6403" max="6404" width="13.85546875" style="134" customWidth="1"/>
    <col min="6405" max="6405" width="14" style="134" customWidth="1"/>
    <col min="6406" max="6406" width="11.140625" style="134" customWidth="1"/>
    <col min="6407" max="6408" width="9" style="134" customWidth="1"/>
    <col min="6409" max="6409" width="10" style="134" customWidth="1"/>
    <col min="6410" max="6411" width="7.28515625" style="134" customWidth="1"/>
    <col min="6412" max="6412" width="8" style="134" customWidth="1"/>
    <col min="6413" max="6413" width="6.85546875" style="134" customWidth="1"/>
    <col min="6414" max="6414" width="7" style="134" customWidth="1"/>
    <col min="6415" max="6415" width="6.140625" style="134" customWidth="1"/>
    <col min="6416" max="6417" width="11.7109375" style="134" customWidth="1"/>
    <col min="6418" max="6418" width="16.7109375" style="134" customWidth="1"/>
    <col min="6419" max="6419" width="18.140625" style="134" customWidth="1"/>
    <col min="6420" max="6420" width="14" style="134" customWidth="1"/>
    <col min="6421" max="6421" width="15" style="134" customWidth="1"/>
    <col min="6422" max="6422" width="15.5703125" style="134" customWidth="1"/>
    <col min="6423" max="6423" width="15.85546875" style="134" customWidth="1"/>
    <col min="6424" max="6424" width="9" style="134" customWidth="1"/>
    <col min="6425" max="6425" width="8.7109375" style="134" customWidth="1"/>
    <col min="6426" max="6426" width="12.42578125" style="134" customWidth="1"/>
    <col min="6427" max="6427" width="4.85546875" style="134" customWidth="1"/>
    <col min="6428" max="6428" width="8.85546875" style="134" customWidth="1"/>
    <col min="6429" max="6429" width="8.140625" style="134" customWidth="1"/>
    <col min="6430" max="6430" width="15.7109375" style="134" customWidth="1"/>
    <col min="6431" max="6431" width="15.5703125" style="134" customWidth="1"/>
    <col min="6432" max="6432" width="28.42578125" style="134" customWidth="1"/>
    <col min="6433" max="6433" width="19.5703125" style="134" customWidth="1"/>
    <col min="6434" max="6656" width="10.42578125" style="134"/>
    <col min="6657" max="6657" width="6.42578125" style="134" customWidth="1"/>
    <col min="6658" max="6658" width="24.28515625" style="134" customWidth="1"/>
    <col min="6659" max="6660" width="13.85546875" style="134" customWidth="1"/>
    <col min="6661" max="6661" width="14" style="134" customWidth="1"/>
    <col min="6662" max="6662" width="11.140625" style="134" customWidth="1"/>
    <col min="6663" max="6664" width="9" style="134" customWidth="1"/>
    <col min="6665" max="6665" width="10" style="134" customWidth="1"/>
    <col min="6666" max="6667" width="7.28515625" style="134" customWidth="1"/>
    <col min="6668" max="6668" width="8" style="134" customWidth="1"/>
    <col min="6669" max="6669" width="6.85546875" style="134" customWidth="1"/>
    <col min="6670" max="6670" width="7" style="134" customWidth="1"/>
    <col min="6671" max="6671" width="6.140625" style="134" customWidth="1"/>
    <col min="6672" max="6673" width="11.7109375" style="134" customWidth="1"/>
    <col min="6674" max="6674" width="16.7109375" style="134" customWidth="1"/>
    <col min="6675" max="6675" width="18.140625" style="134" customWidth="1"/>
    <col min="6676" max="6676" width="14" style="134" customWidth="1"/>
    <col min="6677" max="6677" width="15" style="134" customWidth="1"/>
    <col min="6678" max="6678" width="15.5703125" style="134" customWidth="1"/>
    <col min="6679" max="6679" width="15.85546875" style="134" customWidth="1"/>
    <col min="6680" max="6680" width="9" style="134" customWidth="1"/>
    <col min="6681" max="6681" width="8.7109375" style="134" customWidth="1"/>
    <col min="6682" max="6682" width="12.42578125" style="134" customWidth="1"/>
    <col min="6683" max="6683" width="4.85546875" style="134" customWidth="1"/>
    <col min="6684" max="6684" width="8.85546875" style="134" customWidth="1"/>
    <col min="6685" max="6685" width="8.140625" style="134" customWidth="1"/>
    <col min="6686" max="6686" width="15.7109375" style="134" customWidth="1"/>
    <col min="6687" max="6687" width="15.5703125" style="134" customWidth="1"/>
    <col min="6688" max="6688" width="28.42578125" style="134" customWidth="1"/>
    <col min="6689" max="6689" width="19.5703125" style="134" customWidth="1"/>
    <col min="6690" max="6912" width="10.42578125" style="134"/>
    <col min="6913" max="6913" width="6.42578125" style="134" customWidth="1"/>
    <col min="6914" max="6914" width="24.28515625" style="134" customWidth="1"/>
    <col min="6915" max="6916" width="13.85546875" style="134" customWidth="1"/>
    <col min="6917" max="6917" width="14" style="134" customWidth="1"/>
    <col min="6918" max="6918" width="11.140625" style="134" customWidth="1"/>
    <col min="6919" max="6920" width="9" style="134" customWidth="1"/>
    <col min="6921" max="6921" width="10" style="134" customWidth="1"/>
    <col min="6922" max="6923" width="7.28515625" style="134" customWidth="1"/>
    <col min="6924" max="6924" width="8" style="134" customWidth="1"/>
    <col min="6925" max="6925" width="6.85546875" style="134" customWidth="1"/>
    <col min="6926" max="6926" width="7" style="134" customWidth="1"/>
    <col min="6927" max="6927" width="6.140625" style="134" customWidth="1"/>
    <col min="6928" max="6929" width="11.7109375" style="134" customWidth="1"/>
    <col min="6930" max="6930" width="16.7109375" style="134" customWidth="1"/>
    <col min="6931" max="6931" width="18.140625" style="134" customWidth="1"/>
    <col min="6932" max="6932" width="14" style="134" customWidth="1"/>
    <col min="6933" max="6933" width="15" style="134" customWidth="1"/>
    <col min="6934" max="6934" width="15.5703125" style="134" customWidth="1"/>
    <col min="6935" max="6935" width="15.85546875" style="134" customWidth="1"/>
    <col min="6936" max="6936" width="9" style="134" customWidth="1"/>
    <col min="6937" max="6937" width="8.7109375" style="134" customWidth="1"/>
    <col min="6938" max="6938" width="12.42578125" style="134" customWidth="1"/>
    <col min="6939" max="6939" width="4.85546875" style="134" customWidth="1"/>
    <col min="6940" max="6940" width="8.85546875" style="134" customWidth="1"/>
    <col min="6941" max="6941" width="8.140625" style="134" customWidth="1"/>
    <col min="6942" max="6942" width="15.7109375" style="134" customWidth="1"/>
    <col min="6943" max="6943" width="15.5703125" style="134" customWidth="1"/>
    <col min="6944" max="6944" width="28.42578125" style="134" customWidth="1"/>
    <col min="6945" max="6945" width="19.5703125" style="134" customWidth="1"/>
    <col min="6946" max="7168" width="10.42578125" style="134"/>
    <col min="7169" max="7169" width="6.42578125" style="134" customWidth="1"/>
    <col min="7170" max="7170" width="24.28515625" style="134" customWidth="1"/>
    <col min="7171" max="7172" width="13.85546875" style="134" customWidth="1"/>
    <col min="7173" max="7173" width="14" style="134" customWidth="1"/>
    <col min="7174" max="7174" width="11.140625" style="134" customWidth="1"/>
    <col min="7175" max="7176" width="9" style="134" customWidth="1"/>
    <col min="7177" max="7177" width="10" style="134" customWidth="1"/>
    <col min="7178" max="7179" width="7.28515625" style="134" customWidth="1"/>
    <col min="7180" max="7180" width="8" style="134" customWidth="1"/>
    <col min="7181" max="7181" width="6.85546875" style="134" customWidth="1"/>
    <col min="7182" max="7182" width="7" style="134" customWidth="1"/>
    <col min="7183" max="7183" width="6.140625" style="134" customWidth="1"/>
    <col min="7184" max="7185" width="11.7109375" style="134" customWidth="1"/>
    <col min="7186" max="7186" width="16.7109375" style="134" customWidth="1"/>
    <col min="7187" max="7187" width="18.140625" style="134" customWidth="1"/>
    <col min="7188" max="7188" width="14" style="134" customWidth="1"/>
    <col min="7189" max="7189" width="15" style="134" customWidth="1"/>
    <col min="7190" max="7190" width="15.5703125" style="134" customWidth="1"/>
    <col min="7191" max="7191" width="15.85546875" style="134" customWidth="1"/>
    <col min="7192" max="7192" width="9" style="134" customWidth="1"/>
    <col min="7193" max="7193" width="8.7109375" style="134" customWidth="1"/>
    <col min="7194" max="7194" width="12.42578125" style="134" customWidth="1"/>
    <col min="7195" max="7195" width="4.85546875" style="134" customWidth="1"/>
    <col min="7196" max="7196" width="8.85546875" style="134" customWidth="1"/>
    <col min="7197" max="7197" width="8.140625" style="134" customWidth="1"/>
    <col min="7198" max="7198" width="15.7109375" style="134" customWidth="1"/>
    <col min="7199" max="7199" width="15.5703125" style="134" customWidth="1"/>
    <col min="7200" max="7200" width="28.42578125" style="134" customWidth="1"/>
    <col min="7201" max="7201" width="19.5703125" style="134" customWidth="1"/>
    <col min="7202" max="7424" width="10.42578125" style="134"/>
    <col min="7425" max="7425" width="6.42578125" style="134" customWidth="1"/>
    <col min="7426" max="7426" width="24.28515625" style="134" customWidth="1"/>
    <col min="7427" max="7428" width="13.85546875" style="134" customWidth="1"/>
    <col min="7429" max="7429" width="14" style="134" customWidth="1"/>
    <col min="7430" max="7430" width="11.140625" style="134" customWidth="1"/>
    <col min="7431" max="7432" width="9" style="134" customWidth="1"/>
    <col min="7433" max="7433" width="10" style="134" customWidth="1"/>
    <col min="7434" max="7435" width="7.28515625" style="134" customWidth="1"/>
    <col min="7436" max="7436" width="8" style="134" customWidth="1"/>
    <col min="7437" max="7437" width="6.85546875" style="134" customWidth="1"/>
    <col min="7438" max="7438" width="7" style="134" customWidth="1"/>
    <col min="7439" max="7439" width="6.140625" style="134" customWidth="1"/>
    <col min="7440" max="7441" width="11.7109375" style="134" customWidth="1"/>
    <col min="7442" max="7442" width="16.7109375" style="134" customWidth="1"/>
    <col min="7443" max="7443" width="18.140625" style="134" customWidth="1"/>
    <col min="7444" max="7444" width="14" style="134" customWidth="1"/>
    <col min="7445" max="7445" width="15" style="134" customWidth="1"/>
    <col min="7446" max="7446" width="15.5703125" style="134" customWidth="1"/>
    <col min="7447" max="7447" width="15.85546875" style="134" customWidth="1"/>
    <col min="7448" max="7448" width="9" style="134" customWidth="1"/>
    <col min="7449" max="7449" width="8.7109375" style="134" customWidth="1"/>
    <col min="7450" max="7450" width="12.42578125" style="134" customWidth="1"/>
    <col min="7451" max="7451" width="4.85546875" style="134" customWidth="1"/>
    <col min="7452" max="7452" width="8.85546875" style="134" customWidth="1"/>
    <col min="7453" max="7453" width="8.140625" style="134" customWidth="1"/>
    <col min="7454" max="7454" width="15.7109375" style="134" customWidth="1"/>
    <col min="7455" max="7455" width="15.5703125" style="134" customWidth="1"/>
    <col min="7456" max="7456" width="28.42578125" style="134" customWidth="1"/>
    <col min="7457" max="7457" width="19.5703125" style="134" customWidth="1"/>
    <col min="7458" max="7680" width="10.42578125" style="134"/>
    <col min="7681" max="7681" width="6.42578125" style="134" customWidth="1"/>
    <col min="7682" max="7682" width="24.28515625" style="134" customWidth="1"/>
    <col min="7683" max="7684" width="13.85546875" style="134" customWidth="1"/>
    <col min="7685" max="7685" width="14" style="134" customWidth="1"/>
    <col min="7686" max="7686" width="11.140625" style="134" customWidth="1"/>
    <col min="7687" max="7688" width="9" style="134" customWidth="1"/>
    <col min="7689" max="7689" width="10" style="134" customWidth="1"/>
    <col min="7690" max="7691" width="7.28515625" style="134" customWidth="1"/>
    <col min="7692" max="7692" width="8" style="134" customWidth="1"/>
    <col min="7693" max="7693" width="6.85546875" style="134" customWidth="1"/>
    <col min="7694" max="7694" width="7" style="134" customWidth="1"/>
    <col min="7695" max="7695" width="6.140625" style="134" customWidth="1"/>
    <col min="7696" max="7697" width="11.7109375" style="134" customWidth="1"/>
    <col min="7698" max="7698" width="16.7109375" style="134" customWidth="1"/>
    <col min="7699" max="7699" width="18.140625" style="134" customWidth="1"/>
    <col min="7700" max="7700" width="14" style="134" customWidth="1"/>
    <col min="7701" max="7701" width="15" style="134" customWidth="1"/>
    <col min="7702" max="7702" width="15.5703125" style="134" customWidth="1"/>
    <col min="7703" max="7703" width="15.85546875" style="134" customWidth="1"/>
    <col min="7704" max="7704" width="9" style="134" customWidth="1"/>
    <col min="7705" max="7705" width="8.7109375" style="134" customWidth="1"/>
    <col min="7706" max="7706" width="12.42578125" style="134" customWidth="1"/>
    <col min="7707" max="7707" width="4.85546875" style="134" customWidth="1"/>
    <col min="7708" max="7708" width="8.85546875" style="134" customWidth="1"/>
    <col min="7709" max="7709" width="8.140625" style="134" customWidth="1"/>
    <col min="7710" max="7710" width="15.7109375" style="134" customWidth="1"/>
    <col min="7711" max="7711" width="15.5703125" style="134" customWidth="1"/>
    <col min="7712" max="7712" width="28.42578125" style="134" customWidth="1"/>
    <col min="7713" max="7713" width="19.5703125" style="134" customWidth="1"/>
    <col min="7714" max="7936" width="10.42578125" style="134"/>
    <col min="7937" max="7937" width="6.42578125" style="134" customWidth="1"/>
    <col min="7938" max="7938" width="24.28515625" style="134" customWidth="1"/>
    <col min="7939" max="7940" width="13.85546875" style="134" customWidth="1"/>
    <col min="7941" max="7941" width="14" style="134" customWidth="1"/>
    <col min="7942" max="7942" width="11.140625" style="134" customWidth="1"/>
    <col min="7943" max="7944" width="9" style="134" customWidth="1"/>
    <col min="7945" max="7945" width="10" style="134" customWidth="1"/>
    <col min="7946" max="7947" width="7.28515625" style="134" customWidth="1"/>
    <col min="7948" max="7948" width="8" style="134" customWidth="1"/>
    <col min="7949" max="7949" width="6.85546875" style="134" customWidth="1"/>
    <col min="7950" max="7950" width="7" style="134" customWidth="1"/>
    <col min="7951" max="7951" width="6.140625" style="134" customWidth="1"/>
    <col min="7952" max="7953" width="11.7109375" style="134" customWidth="1"/>
    <col min="7954" max="7954" width="16.7109375" style="134" customWidth="1"/>
    <col min="7955" max="7955" width="18.140625" style="134" customWidth="1"/>
    <col min="7956" max="7956" width="14" style="134" customWidth="1"/>
    <col min="7957" max="7957" width="15" style="134" customWidth="1"/>
    <col min="7958" max="7958" width="15.5703125" style="134" customWidth="1"/>
    <col min="7959" max="7959" width="15.85546875" style="134" customWidth="1"/>
    <col min="7960" max="7960" width="9" style="134" customWidth="1"/>
    <col min="7961" max="7961" width="8.7109375" style="134" customWidth="1"/>
    <col min="7962" max="7962" width="12.42578125" style="134" customWidth="1"/>
    <col min="7963" max="7963" width="4.85546875" style="134" customWidth="1"/>
    <col min="7964" max="7964" width="8.85546875" style="134" customWidth="1"/>
    <col min="7965" max="7965" width="8.140625" style="134" customWidth="1"/>
    <col min="7966" max="7966" width="15.7109375" style="134" customWidth="1"/>
    <col min="7967" max="7967" width="15.5703125" style="134" customWidth="1"/>
    <col min="7968" max="7968" width="28.42578125" style="134" customWidth="1"/>
    <col min="7969" max="7969" width="19.5703125" style="134" customWidth="1"/>
    <col min="7970" max="8192" width="10.42578125" style="134"/>
    <col min="8193" max="8193" width="6.42578125" style="134" customWidth="1"/>
    <col min="8194" max="8194" width="24.28515625" style="134" customWidth="1"/>
    <col min="8195" max="8196" width="13.85546875" style="134" customWidth="1"/>
    <col min="8197" max="8197" width="14" style="134" customWidth="1"/>
    <col min="8198" max="8198" width="11.140625" style="134" customWidth="1"/>
    <col min="8199" max="8200" width="9" style="134" customWidth="1"/>
    <col min="8201" max="8201" width="10" style="134" customWidth="1"/>
    <col min="8202" max="8203" width="7.28515625" style="134" customWidth="1"/>
    <col min="8204" max="8204" width="8" style="134" customWidth="1"/>
    <col min="8205" max="8205" width="6.85546875" style="134" customWidth="1"/>
    <col min="8206" max="8206" width="7" style="134" customWidth="1"/>
    <col min="8207" max="8207" width="6.140625" style="134" customWidth="1"/>
    <col min="8208" max="8209" width="11.7109375" style="134" customWidth="1"/>
    <col min="8210" max="8210" width="16.7109375" style="134" customWidth="1"/>
    <col min="8211" max="8211" width="18.140625" style="134" customWidth="1"/>
    <col min="8212" max="8212" width="14" style="134" customWidth="1"/>
    <col min="8213" max="8213" width="15" style="134" customWidth="1"/>
    <col min="8214" max="8214" width="15.5703125" style="134" customWidth="1"/>
    <col min="8215" max="8215" width="15.85546875" style="134" customWidth="1"/>
    <col min="8216" max="8216" width="9" style="134" customWidth="1"/>
    <col min="8217" max="8217" width="8.7109375" style="134" customWidth="1"/>
    <col min="8218" max="8218" width="12.42578125" style="134" customWidth="1"/>
    <col min="8219" max="8219" width="4.85546875" style="134" customWidth="1"/>
    <col min="8220" max="8220" width="8.85546875" style="134" customWidth="1"/>
    <col min="8221" max="8221" width="8.140625" style="134" customWidth="1"/>
    <col min="8222" max="8222" width="15.7109375" style="134" customWidth="1"/>
    <col min="8223" max="8223" width="15.5703125" style="134" customWidth="1"/>
    <col min="8224" max="8224" width="28.42578125" style="134" customWidth="1"/>
    <col min="8225" max="8225" width="19.5703125" style="134" customWidth="1"/>
    <col min="8226" max="8448" width="10.42578125" style="134"/>
    <col min="8449" max="8449" width="6.42578125" style="134" customWidth="1"/>
    <col min="8450" max="8450" width="24.28515625" style="134" customWidth="1"/>
    <col min="8451" max="8452" width="13.85546875" style="134" customWidth="1"/>
    <col min="8453" max="8453" width="14" style="134" customWidth="1"/>
    <col min="8454" max="8454" width="11.140625" style="134" customWidth="1"/>
    <col min="8455" max="8456" width="9" style="134" customWidth="1"/>
    <col min="8457" max="8457" width="10" style="134" customWidth="1"/>
    <col min="8458" max="8459" width="7.28515625" style="134" customWidth="1"/>
    <col min="8460" max="8460" width="8" style="134" customWidth="1"/>
    <col min="8461" max="8461" width="6.85546875" style="134" customWidth="1"/>
    <col min="8462" max="8462" width="7" style="134" customWidth="1"/>
    <col min="8463" max="8463" width="6.140625" style="134" customWidth="1"/>
    <col min="8464" max="8465" width="11.7109375" style="134" customWidth="1"/>
    <col min="8466" max="8466" width="16.7109375" style="134" customWidth="1"/>
    <col min="8467" max="8467" width="18.140625" style="134" customWidth="1"/>
    <col min="8468" max="8468" width="14" style="134" customWidth="1"/>
    <col min="8469" max="8469" width="15" style="134" customWidth="1"/>
    <col min="8470" max="8470" width="15.5703125" style="134" customWidth="1"/>
    <col min="8471" max="8471" width="15.85546875" style="134" customWidth="1"/>
    <col min="8472" max="8472" width="9" style="134" customWidth="1"/>
    <col min="8473" max="8473" width="8.7109375" style="134" customWidth="1"/>
    <col min="8474" max="8474" width="12.42578125" style="134" customWidth="1"/>
    <col min="8475" max="8475" width="4.85546875" style="134" customWidth="1"/>
    <col min="8476" max="8476" width="8.85546875" style="134" customWidth="1"/>
    <col min="8477" max="8477" width="8.140625" style="134" customWidth="1"/>
    <col min="8478" max="8478" width="15.7109375" style="134" customWidth="1"/>
    <col min="8479" max="8479" width="15.5703125" style="134" customWidth="1"/>
    <col min="8480" max="8480" width="28.42578125" style="134" customWidth="1"/>
    <col min="8481" max="8481" width="19.5703125" style="134" customWidth="1"/>
    <col min="8482" max="8704" width="10.42578125" style="134"/>
    <col min="8705" max="8705" width="6.42578125" style="134" customWidth="1"/>
    <col min="8706" max="8706" width="24.28515625" style="134" customWidth="1"/>
    <col min="8707" max="8708" width="13.85546875" style="134" customWidth="1"/>
    <col min="8709" max="8709" width="14" style="134" customWidth="1"/>
    <col min="8710" max="8710" width="11.140625" style="134" customWidth="1"/>
    <col min="8711" max="8712" width="9" style="134" customWidth="1"/>
    <col min="8713" max="8713" width="10" style="134" customWidth="1"/>
    <col min="8714" max="8715" width="7.28515625" style="134" customWidth="1"/>
    <col min="8716" max="8716" width="8" style="134" customWidth="1"/>
    <col min="8717" max="8717" width="6.85546875" style="134" customWidth="1"/>
    <col min="8718" max="8718" width="7" style="134" customWidth="1"/>
    <col min="8719" max="8719" width="6.140625" style="134" customWidth="1"/>
    <col min="8720" max="8721" width="11.7109375" style="134" customWidth="1"/>
    <col min="8722" max="8722" width="16.7109375" style="134" customWidth="1"/>
    <col min="8723" max="8723" width="18.140625" style="134" customWidth="1"/>
    <col min="8724" max="8724" width="14" style="134" customWidth="1"/>
    <col min="8725" max="8725" width="15" style="134" customWidth="1"/>
    <col min="8726" max="8726" width="15.5703125" style="134" customWidth="1"/>
    <col min="8727" max="8727" width="15.85546875" style="134" customWidth="1"/>
    <col min="8728" max="8728" width="9" style="134" customWidth="1"/>
    <col min="8729" max="8729" width="8.7109375" style="134" customWidth="1"/>
    <col min="8730" max="8730" width="12.42578125" style="134" customWidth="1"/>
    <col min="8731" max="8731" width="4.85546875" style="134" customWidth="1"/>
    <col min="8732" max="8732" width="8.85546875" style="134" customWidth="1"/>
    <col min="8733" max="8733" width="8.140625" style="134" customWidth="1"/>
    <col min="8734" max="8734" width="15.7109375" style="134" customWidth="1"/>
    <col min="8735" max="8735" width="15.5703125" style="134" customWidth="1"/>
    <col min="8736" max="8736" width="28.42578125" style="134" customWidth="1"/>
    <col min="8737" max="8737" width="19.5703125" style="134" customWidth="1"/>
    <col min="8738" max="8960" width="10.42578125" style="134"/>
    <col min="8961" max="8961" width="6.42578125" style="134" customWidth="1"/>
    <col min="8962" max="8962" width="24.28515625" style="134" customWidth="1"/>
    <col min="8963" max="8964" width="13.85546875" style="134" customWidth="1"/>
    <col min="8965" max="8965" width="14" style="134" customWidth="1"/>
    <col min="8966" max="8966" width="11.140625" style="134" customWidth="1"/>
    <col min="8967" max="8968" width="9" style="134" customWidth="1"/>
    <col min="8969" max="8969" width="10" style="134" customWidth="1"/>
    <col min="8970" max="8971" width="7.28515625" style="134" customWidth="1"/>
    <col min="8972" max="8972" width="8" style="134" customWidth="1"/>
    <col min="8973" max="8973" width="6.85546875" style="134" customWidth="1"/>
    <col min="8974" max="8974" width="7" style="134" customWidth="1"/>
    <col min="8975" max="8975" width="6.140625" style="134" customWidth="1"/>
    <col min="8976" max="8977" width="11.7109375" style="134" customWidth="1"/>
    <col min="8978" max="8978" width="16.7109375" style="134" customWidth="1"/>
    <col min="8979" max="8979" width="18.140625" style="134" customWidth="1"/>
    <col min="8980" max="8980" width="14" style="134" customWidth="1"/>
    <col min="8981" max="8981" width="15" style="134" customWidth="1"/>
    <col min="8982" max="8982" width="15.5703125" style="134" customWidth="1"/>
    <col min="8983" max="8983" width="15.85546875" style="134" customWidth="1"/>
    <col min="8984" max="8984" width="9" style="134" customWidth="1"/>
    <col min="8985" max="8985" width="8.7109375" style="134" customWidth="1"/>
    <col min="8986" max="8986" width="12.42578125" style="134" customWidth="1"/>
    <col min="8987" max="8987" width="4.85546875" style="134" customWidth="1"/>
    <col min="8988" max="8988" width="8.85546875" style="134" customWidth="1"/>
    <col min="8989" max="8989" width="8.140625" style="134" customWidth="1"/>
    <col min="8990" max="8990" width="15.7109375" style="134" customWidth="1"/>
    <col min="8991" max="8991" width="15.5703125" style="134" customWidth="1"/>
    <col min="8992" max="8992" width="28.42578125" style="134" customWidth="1"/>
    <col min="8993" max="8993" width="19.5703125" style="134" customWidth="1"/>
    <col min="8994" max="9216" width="10.42578125" style="134"/>
    <col min="9217" max="9217" width="6.42578125" style="134" customWidth="1"/>
    <col min="9218" max="9218" width="24.28515625" style="134" customWidth="1"/>
    <col min="9219" max="9220" width="13.85546875" style="134" customWidth="1"/>
    <col min="9221" max="9221" width="14" style="134" customWidth="1"/>
    <col min="9222" max="9222" width="11.140625" style="134" customWidth="1"/>
    <col min="9223" max="9224" width="9" style="134" customWidth="1"/>
    <col min="9225" max="9225" width="10" style="134" customWidth="1"/>
    <col min="9226" max="9227" width="7.28515625" style="134" customWidth="1"/>
    <col min="9228" max="9228" width="8" style="134" customWidth="1"/>
    <col min="9229" max="9229" width="6.85546875" style="134" customWidth="1"/>
    <col min="9230" max="9230" width="7" style="134" customWidth="1"/>
    <col min="9231" max="9231" width="6.140625" style="134" customWidth="1"/>
    <col min="9232" max="9233" width="11.7109375" style="134" customWidth="1"/>
    <col min="9234" max="9234" width="16.7109375" style="134" customWidth="1"/>
    <col min="9235" max="9235" width="18.140625" style="134" customWidth="1"/>
    <col min="9236" max="9236" width="14" style="134" customWidth="1"/>
    <col min="9237" max="9237" width="15" style="134" customWidth="1"/>
    <col min="9238" max="9238" width="15.5703125" style="134" customWidth="1"/>
    <col min="9239" max="9239" width="15.85546875" style="134" customWidth="1"/>
    <col min="9240" max="9240" width="9" style="134" customWidth="1"/>
    <col min="9241" max="9241" width="8.7109375" style="134" customWidth="1"/>
    <col min="9242" max="9242" width="12.42578125" style="134" customWidth="1"/>
    <col min="9243" max="9243" width="4.85546875" style="134" customWidth="1"/>
    <col min="9244" max="9244" width="8.85546875" style="134" customWidth="1"/>
    <col min="9245" max="9245" width="8.140625" style="134" customWidth="1"/>
    <col min="9246" max="9246" width="15.7109375" style="134" customWidth="1"/>
    <col min="9247" max="9247" width="15.5703125" style="134" customWidth="1"/>
    <col min="9248" max="9248" width="28.42578125" style="134" customWidth="1"/>
    <col min="9249" max="9249" width="19.5703125" style="134" customWidth="1"/>
    <col min="9250" max="9472" width="10.42578125" style="134"/>
    <col min="9473" max="9473" width="6.42578125" style="134" customWidth="1"/>
    <col min="9474" max="9474" width="24.28515625" style="134" customWidth="1"/>
    <col min="9475" max="9476" width="13.85546875" style="134" customWidth="1"/>
    <col min="9477" max="9477" width="14" style="134" customWidth="1"/>
    <col min="9478" max="9478" width="11.140625" style="134" customWidth="1"/>
    <col min="9479" max="9480" width="9" style="134" customWidth="1"/>
    <col min="9481" max="9481" width="10" style="134" customWidth="1"/>
    <col min="9482" max="9483" width="7.28515625" style="134" customWidth="1"/>
    <col min="9484" max="9484" width="8" style="134" customWidth="1"/>
    <col min="9485" max="9485" width="6.85546875" style="134" customWidth="1"/>
    <col min="9486" max="9486" width="7" style="134" customWidth="1"/>
    <col min="9487" max="9487" width="6.140625" style="134" customWidth="1"/>
    <col min="9488" max="9489" width="11.7109375" style="134" customWidth="1"/>
    <col min="9490" max="9490" width="16.7109375" style="134" customWidth="1"/>
    <col min="9491" max="9491" width="18.140625" style="134" customWidth="1"/>
    <col min="9492" max="9492" width="14" style="134" customWidth="1"/>
    <col min="9493" max="9493" width="15" style="134" customWidth="1"/>
    <col min="9494" max="9494" width="15.5703125" style="134" customWidth="1"/>
    <col min="9495" max="9495" width="15.85546875" style="134" customWidth="1"/>
    <col min="9496" max="9496" width="9" style="134" customWidth="1"/>
    <col min="9497" max="9497" width="8.7109375" style="134" customWidth="1"/>
    <col min="9498" max="9498" width="12.42578125" style="134" customWidth="1"/>
    <col min="9499" max="9499" width="4.85546875" style="134" customWidth="1"/>
    <col min="9500" max="9500" width="8.85546875" style="134" customWidth="1"/>
    <col min="9501" max="9501" width="8.140625" style="134" customWidth="1"/>
    <col min="9502" max="9502" width="15.7109375" style="134" customWidth="1"/>
    <col min="9503" max="9503" width="15.5703125" style="134" customWidth="1"/>
    <col min="9504" max="9504" width="28.42578125" style="134" customWidth="1"/>
    <col min="9505" max="9505" width="19.5703125" style="134" customWidth="1"/>
    <col min="9506" max="9728" width="10.42578125" style="134"/>
    <col min="9729" max="9729" width="6.42578125" style="134" customWidth="1"/>
    <col min="9730" max="9730" width="24.28515625" style="134" customWidth="1"/>
    <col min="9731" max="9732" width="13.85546875" style="134" customWidth="1"/>
    <col min="9733" max="9733" width="14" style="134" customWidth="1"/>
    <col min="9734" max="9734" width="11.140625" style="134" customWidth="1"/>
    <col min="9735" max="9736" width="9" style="134" customWidth="1"/>
    <col min="9737" max="9737" width="10" style="134" customWidth="1"/>
    <col min="9738" max="9739" width="7.28515625" style="134" customWidth="1"/>
    <col min="9740" max="9740" width="8" style="134" customWidth="1"/>
    <col min="9741" max="9741" width="6.85546875" style="134" customWidth="1"/>
    <col min="9742" max="9742" width="7" style="134" customWidth="1"/>
    <col min="9743" max="9743" width="6.140625" style="134" customWidth="1"/>
    <col min="9744" max="9745" width="11.7109375" style="134" customWidth="1"/>
    <col min="9746" max="9746" width="16.7109375" style="134" customWidth="1"/>
    <col min="9747" max="9747" width="18.140625" style="134" customWidth="1"/>
    <col min="9748" max="9748" width="14" style="134" customWidth="1"/>
    <col min="9749" max="9749" width="15" style="134" customWidth="1"/>
    <col min="9750" max="9750" width="15.5703125" style="134" customWidth="1"/>
    <col min="9751" max="9751" width="15.85546875" style="134" customWidth="1"/>
    <col min="9752" max="9752" width="9" style="134" customWidth="1"/>
    <col min="9753" max="9753" width="8.7109375" style="134" customWidth="1"/>
    <col min="9754" max="9754" width="12.42578125" style="134" customWidth="1"/>
    <col min="9755" max="9755" width="4.85546875" style="134" customWidth="1"/>
    <col min="9756" max="9756" width="8.85546875" style="134" customWidth="1"/>
    <col min="9757" max="9757" width="8.140625" style="134" customWidth="1"/>
    <col min="9758" max="9758" width="15.7109375" style="134" customWidth="1"/>
    <col min="9759" max="9759" width="15.5703125" style="134" customWidth="1"/>
    <col min="9760" max="9760" width="28.42578125" style="134" customWidth="1"/>
    <col min="9761" max="9761" width="19.5703125" style="134" customWidth="1"/>
    <col min="9762" max="9984" width="10.42578125" style="134"/>
    <col min="9985" max="9985" width="6.42578125" style="134" customWidth="1"/>
    <col min="9986" max="9986" width="24.28515625" style="134" customWidth="1"/>
    <col min="9987" max="9988" width="13.85546875" style="134" customWidth="1"/>
    <col min="9989" max="9989" width="14" style="134" customWidth="1"/>
    <col min="9990" max="9990" width="11.140625" style="134" customWidth="1"/>
    <col min="9991" max="9992" width="9" style="134" customWidth="1"/>
    <col min="9993" max="9993" width="10" style="134" customWidth="1"/>
    <col min="9994" max="9995" width="7.28515625" style="134" customWidth="1"/>
    <col min="9996" max="9996" width="8" style="134" customWidth="1"/>
    <col min="9997" max="9997" width="6.85546875" style="134" customWidth="1"/>
    <col min="9998" max="9998" width="7" style="134" customWidth="1"/>
    <col min="9999" max="9999" width="6.140625" style="134" customWidth="1"/>
    <col min="10000" max="10001" width="11.7109375" style="134" customWidth="1"/>
    <col min="10002" max="10002" width="16.7109375" style="134" customWidth="1"/>
    <col min="10003" max="10003" width="18.140625" style="134" customWidth="1"/>
    <col min="10004" max="10004" width="14" style="134" customWidth="1"/>
    <col min="10005" max="10005" width="15" style="134" customWidth="1"/>
    <col min="10006" max="10006" width="15.5703125" style="134" customWidth="1"/>
    <col min="10007" max="10007" width="15.85546875" style="134" customWidth="1"/>
    <col min="10008" max="10008" width="9" style="134" customWidth="1"/>
    <col min="10009" max="10009" width="8.7109375" style="134" customWidth="1"/>
    <col min="10010" max="10010" width="12.42578125" style="134" customWidth="1"/>
    <col min="10011" max="10011" width="4.85546875" style="134" customWidth="1"/>
    <col min="10012" max="10012" width="8.85546875" style="134" customWidth="1"/>
    <col min="10013" max="10013" width="8.140625" style="134" customWidth="1"/>
    <col min="10014" max="10014" width="15.7109375" style="134" customWidth="1"/>
    <col min="10015" max="10015" width="15.5703125" style="134" customWidth="1"/>
    <col min="10016" max="10016" width="28.42578125" style="134" customWidth="1"/>
    <col min="10017" max="10017" width="19.5703125" style="134" customWidth="1"/>
    <col min="10018" max="10240" width="10.42578125" style="134"/>
    <col min="10241" max="10241" width="6.42578125" style="134" customWidth="1"/>
    <col min="10242" max="10242" width="24.28515625" style="134" customWidth="1"/>
    <col min="10243" max="10244" width="13.85546875" style="134" customWidth="1"/>
    <col min="10245" max="10245" width="14" style="134" customWidth="1"/>
    <col min="10246" max="10246" width="11.140625" style="134" customWidth="1"/>
    <col min="10247" max="10248" width="9" style="134" customWidth="1"/>
    <col min="10249" max="10249" width="10" style="134" customWidth="1"/>
    <col min="10250" max="10251" width="7.28515625" style="134" customWidth="1"/>
    <col min="10252" max="10252" width="8" style="134" customWidth="1"/>
    <col min="10253" max="10253" width="6.85546875" style="134" customWidth="1"/>
    <col min="10254" max="10254" width="7" style="134" customWidth="1"/>
    <col min="10255" max="10255" width="6.140625" style="134" customWidth="1"/>
    <col min="10256" max="10257" width="11.7109375" style="134" customWidth="1"/>
    <col min="10258" max="10258" width="16.7109375" style="134" customWidth="1"/>
    <col min="10259" max="10259" width="18.140625" style="134" customWidth="1"/>
    <col min="10260" max="10260" width="14" style="134" customWidth="1"/>
    <col min="10261" max="10261" width="15" style="134" customWidth="1"/>
    <col min="10262" max="10262" width="15.5703125" style="134" customWidth="1"/>
    <col min="10263" max="10263" width="15.85546875" style="134" customWidth="1"/>
    <col min="10264" max="10264" width="9" style="134" customWidth="1"/>
    <col min="10265" max="10265" width="8.7109375" style="134" customWidth="1"/>
    <col min="10266" max="10266" width="12.42578125" style="134" customWidth="1"/>
    <col min="10267" max="10267" width="4.85546875" style="134" customWidth="1"/>
    <col min="10268" max="10268" width="8.85546875" style="134" customWidth="1"/>
    <col min="10269" max="10269" width="8.140625" style="134" customWidth="1"/>
    <col min="10270" max="10270" width="15.7109375" style="134" customWidth="1"/>
    <col min="10271" max="10271" width="15.5703125" style="134" customWidth="1"/>
    <col min="10272" max="10272" width="28.42578125" style="134" customWidth="1"/>
    <col min="10273" max="10273" width="19.5703125" style="134" customWidth="1"/>
    <col min="10274" max="10496" width="10.42578125" style="134"/>
    <col min="10497" max="10497" width="6.42578125" style="134" customWidth="1"/>
    <col min="10498" max="10498" width="24.28515625" style="134" customWidth="1"/>
    <col min="10499" max="10500" width="13.85546875" style="134" customWidth="1"/>
    <col min="10501" max="10501" width="14" style="134" customWidth="1"/>
    <col min="10502" max="10502" width="11.140625" style="134" customWidth="1"/>
    <col min="10503" max="10504" width="9" style="134" customWidth="1"/>
    <col min="10505" max="10505" width="10" style="134" customWidth="1"/>
    <col min="10506" max="10507" width="7.28515625" style="134" customWidth="1"/>
    <col min="10508" max="10508" width="8" style="134" customWidth="1"/>
    <col min="10509" max="10509" width="6.85546875" style="134" customWidth="1"/>
    <col min="10510" max="10510" width="7" style="134" customWidth="1"/>
    <col min="10511" max="10511" width="6.140625" style="134" customWidth="1"/>
    <col min="10512" max="10513" width="11.7109375" style="134" customWidth="1"/>
    <col min="10514" max="10514" width="16.7109375" style="134" customWidth="1"/>
    <col min="10515" max="10515" width="18.140625" style="134" customWidth="1"/>
    <col min="10516" max="10516" width="14" style="134" customWidth="1"/>
    <col min="10517" max="10517" width="15" style="134" customWidth="1"/>
    <col min="10518" max="10518" width="15.5703125" style="134" customWidth="1"/>
    <col min="10519" max="10519" width="15.85546875" style="134" customWidth="1"/>
    <col min="10520" max="10520" width="9" style="134" customWidth="1"/>
    <col min="10521" max="10521" width="8.7109375" style="134" customWidth="1"/>
    <col min="10522" max="10522" width="12.42578125" style="134" customWidth="1"/>
    <col min="10523" max="10523" width="4.85546875" style="134" customWidth="1"/>
    <col min="10524" max="10524" width="8.85546875" style="134" customWidth="1"/>
    <col min="10525" max="10525" width="8.140625" style="134" customWidth="1"/>
    <col min="10526" max="10526" width="15.7109375" style="134" customWidth="1"/>
    <col min="10527" max="10527" width="15.5703125" style="134" customWidth="1"/>
    <col min="10528" max="10528" width="28.42578125" style="134" customWidth="1"/>
    <col min="10529" max="10529" width="19.5703125" style="134" customWidth="1"/>
    <col min="10530" max="10752" width="10.42578125" style="134"/>
    <col min="10753" max="10753" width="6.42578125" style="134" customWidth="1"/>
    <col min="10754" max="10754" width="24.28515625" style="134" customWidth="1"/>
    <col min="10755" max="10756" width="13.85546875" style="134" customWidth="1"/>
    <col min="10757" max="10757" width="14" style="134" customWidth="1"/>
    <col min="10758" max="10758" width="11.140625" style="134" customWidth="1"/>
    <col min="10759" max="10760" width="9" style="134" customWidth="1"/>
    <col min="10761" max="10761" width="10" style="134" customWidth="1"/>
    <col min="10762" max="10763" width="7.28515625" style="134" customWidth="1"/>
    <col min="10764" max="10764" width="8" style="134" customWidth="1"/>
    <col min="10765" max="10765" width="6.85546875" style="134" customWidth="1"/>
    <col min="10766" max="10766" width="7" style="134" customWidth="1"/>
    <col min="10767" max="10767" width="6.140625" style="134" customWidth="1"/>
    <col min="10768" max="10769" width="11.7109375" style="134" customWidth="1"/>
    <col min="10770" max="10770" width="16.7109375" style="134" customWidth="1"/>
    <col min="10771" max="10771" width="18.140625" style="134" customWidth="1"/>
    <col min="10772" max="10772" width="14" style="134" customWidth="1"/>
    <col min="10773" max="10773" width="15" style="134" customWidth="1"/>
    <col min="10774" max="10774" width="15.5703125" style="134" customWidth="1"/>
    <col min="10775" max="10775" width="15.85546875" style="134" customWidth="1"/>
    <col min="10776" max="10776" width="9" style="134" customWidth="1"/>
    <col min="10777" max="10777" width="8.7109375" style="134" customWidth="1"/>
    <col min="10778" max="10778" width="12.42578125" style="134" customWidth="1"/>
    <col min="10779" max="10779" width="4.85546875" style="134" customWidth="1"/>
    <col min="10780" max="10780" width="8.85546875" style="134" customWidth="1"/>
    <col min="10781" max="10781" width="8.140625" style="134" customWidth="1"/>
    <col min="10782" max="10782" width="15.7109375" style="134" customWidth="1"/>
    <col min="10783" max="10783" width="15.5703125" style="134" customWidth="1"/>
    <col min="10784" max="10784" width="28.42578125" style="134" customWidth="1"/>
    <col min="10785" max="10785" width="19.5703125" style="134" customWidth="1"/>
    <col min="10786" max="11008" width="10.42578125" style="134"/>
    <col min="11009" max="11009" width="6.42578125" style="134" customWidth="1"/>
    <col min="11010" max="11010" width="24.28515625" style="134" customWidth="1"/>
    <col min="11011" max="11012" width="13.85546875" style="134" customWidth="1"/>
    <col min="11013" max="11013" width="14" style="134" customWidth="1"/>
    <col min="11014" max="11014" width="11.140625" style="134" customWidth="1"/>
    <col min="11015" max="11016" width="9" style="134" customWidth="1"/>
    <col min="11017" max="11017" width="10" style="134" customWidth="1"/>
    <col min="11018" max="11019" width="7.28515625" style="134" customWidth="1"/>
    <col min="11020" max="11020" width="8" style="134" customWidth="1"/>
    <col min="11021" max="11021" width="6.85546875" style="134" customWidth="1"/>
    <col min="11022" max="11022" width="7" style="134" customWidth="1"/>
    <col min="11023" max="11023" width="6.140625" style="134" customWidth="1"/>
    <col min="11024" max="11025" width="11.7109375" style="134" customWidth="1"/>
    <col min="11026" max="11026" width="16.7109375" style="134" customWidth="1"/>
    <col min="11027" max="11027" width="18.140625" style="134" customWidth="1"/>
    <col min="11028" max="11028" width="14" style="134" customWidth="1"/>
    <col min="11029" max="11029" width="15" style="134" customWidth="1"/>
    <col min="11030" max="11030" width="15.5703125" style="134" customWidth="1"/>
    <col min="11031" max="11031" width="15.85546875" style="134" customWidth="1"/>
    <col min="11032" max="11032" width="9" style="134" customWidth="1"/>
    <col min="11033" max="11033" width="8.7109375" style="134" customWidth="1"/>
    <col min="11034" max="11034" width="12.42578125" style="134" customWidth="1"/>
    <col min="11035" max="11035" width="4.85546875" style="134" customWidth="1"/>
    <col min="11036" max="11036" width="8.85546875" style="134" customWidth="1"/>
    <col min="11037" max="11037" width="8.140625" style="134" customWidth="1"/>
    <col min="11038" max="11038" width="15.7109375" style="134" customWidth="1"/>
    <col min="11039" max="11039" width="15.5703125" style="134" customWidth="1"/>
    <col min="11040" max="11040" width="28.42578125" style="134" customWidth="1"/>
    <col min="11041" max="11041" width="19.5703125" style="134" customWidth="1"/>
    <col min="11042" max="11264" width="10.42578125" style="134"/>
    <col min="11265" max="11265" width="6.42578125" style="134" customWidth="1"/>
    <col min="11266" max="11266" width="24.28515625" style="134" customWidth="1"/>
    <col min="11267" max="11268" width="13.85546875" style="134" customWidth="1"/>
    <col min="11269" max="11269" width="14" style="134" customWidth="1"/>
    <col min="11270" max="11270" width="11.140625" style="134" customWidth="1"/>
    <col min="11271" max="11272" width="9" style="134" customWidth="1"/>
    <col min="11273" max="11273" width="10" style="134" customWidth="1"/>
    <col min="11274" max="11275" width="7.28515625" style="134" customWidth="1"/>
    <col min="11276" max="11276" width="8" style="134" customWidth="1"/>
    <col min="11277" max="11277" width="6.85546875" style="134" customWidth="1"/>
    <col min="11278" max="11278" width="7" style="134" customWidth="1"/>
    <col min="11279" max="11279" width="6.140625" style="134" customWidth="1"/>
    <col min="11280" max="11281" width="11.7109375" style="134" customWidth="1"/>
    <col min="11282" max="11282" width="16.7109375" style="134" customWidth="1"/>
    <col min="11283" max="11283" width="18.140625" style="134" customWidth="1"/>
    <col min="11284" max="11284" width="14" style="134" customWidth="1"/>
    <col min="11285" max="11285" width="15" style="134" customWidth="1"/>
    <col min="11286" max="11286" width="15.5703125" style="134" customWidth="1"/>
    <col min="11287" max="11287" width="15.85546875" style="134" customWidth="1"/>
    <col min="11288" max="11288" width="9" style="134" customWidth="1"/>
    <col min="11289" max="11289" width="8.7109375" style="134" customWidth="1"/>
    <col min="11290" max="11290" width="12.42578125" style="134" customWidth="1"/>
    <col min="11291" max="11291" width="4.85546875" style="134" customWidth="1"/>
    <col min="11292" max="11292" width="8.85546875" style="134" customWidth="1"/>
    <col min="11293" max="11293" width="8.140625" style="134" customWidth="1"/>
    <col min="11294" max="11294" width="15.7109375" style="134" customWidth="1"/>
    <col min="11295" max="11295" width="15.5703125" style="134" customWidth="1"/>
    <col min="11296" max="11296" width="28.42578125" style="134" customWidth="1"/>
    <col min="11297" max="11297" width="19.5703125" style="134" customWidth="1"/>
    <col min="11298" max="11520" width="10.42578125" style="134"/>
    <col min="11521" max="11521" width="6.42578125" style="134" customWidth="1"/>
    <col min="11522" max="11522" width="24.28515625" style="134" customWidth="1"/>
    <col min="11523" max="11524" width="13.85546875" style="134" customWidth="1"/>
    <col min="11525" max="11525" width="14" style="134" customWidth="1"/>
    <col min="11526" max="11526" width="11.140625" style="134" customWidth="1"/>
    <col min="11527" max="11528" width="9" style="134" customWidth="1"/>
    <col min="11529" max="11529" width="10" style="134" customWidth="1"/>
    <col min="11530" max="11531" width="7.28515625" style="134" customWidth="1"/>
    <col min="11532" max="11532" width="8" style="134" customWidth="1"/>
    <col min="11533" max="11533" width="6.85546875" style="134" customWidth="1"/>
    <col min="11534" max="11534" width="7" style="134" customWidth="1"/>
    <col min="11535" max="11535" width="6.140625" style="134" customWidth="1"/>
    <col min="11536" max="11537" width="11.7109375" style="134" customWidth="1"/>
    <col min="11538" max="11538" width="16.7109375" style="134" customWidth="1"/>
    <col min="11539" max="11539" width="18.140625" style="134" customWidth="1"/>
    <col min="11540" max="11540" width="14" style="134" customWidth="1"/>
    <col min="11541" max="11541" width="15" style="134" customWidth="1"/>
    <col min="11542" max="11542" width="15.5703125" style="134" customWidth="1"/>
    <col min="11543" max="11543" width="15.85546875" style="134" customWidth="1"/>
    <col min="11544" max="11544" width="9" style="134" customWidth="1"/>
    <col min="11545" max="11545" width="8.7109375" style="134" customWidth="1"/>
    <col min="11546" max="11546" width="12.42578125" style="134" customWidth="1"/>
    <col min="11547" max="11547" width="4.85546875" style="134" customWidth="1"/>
    <col min="11548" max="11548" width="8.85546875" style="134" customWidth="1"/>
    <col min="11549" max="11549" width="8.140625" style="134" customWidth="1"/>
    <col min="11550" max="11550" width="15.7109375" style="134" customWidth="1"/>
    <col min="11551" max="11551" width="15.5703125" style="134" customWidth="1"/>
    <col min="11552" max="11552" width="28.42578125" style="134" customWidth="1"/>
    <col min="11553" max="11553" width="19.5703125" style="134" customWidth="1"/>
    <col min="11554" max="11776" width="10.42578125" style="134"/>
    <col min="11777" max="11777" width="6.42578125" style="134" customWidth="1"/>
    <col min="11778" max="11778" width="24.28515625" style="134" customWidth="1"/>
    <col min="11779" max="11780" width="13.85546875" style="134" customWidth="1"/>
    <col min="11781" max="11781" width="14" style="134" customWidth="1"/>
    <col min="11782" max="11782" width="11.140625" style="134" customWidth="1"/>
    <col min="11783" max="11784" width="9" style="134" customWidth="1"/>
    <col min="11785" max="11785" width="10" style="134" customWidth="1"/>
    <col min="11786" max="11787" width="7.28515625" style="134" customWidth="1"/>
    <col min="11788" max="11788" width="8" style="134" customWidth="1"/>
    <col min="11789" max="11789" width="6.85546875" style="134" customWidth="1"/>
    <col min="11790" max="11790" width="7" style="134" customWidth="1"/>
    <col min="11791" max="11791" width="6.140625" style="134" customWidth="1"/>
    <col min="11792" max="11793" width="11.7109375" style="134" customWidth="1"/>
    <col min="11794" max="11794" width="16.7109375" style="134" customWidth="1"/>
    <col min="11795" max="11795" width="18.140625" style="134" customWidth="1"/>
    <col min="11796" max="11796" width="14" style="134" customWidth="1"/>
    <col min="11797" max="11797" width="15" style="134" customWidth="1"/>
    <col min="11798" max="11798" width="15.5703125" style="134" customWidth="1"/>
    <col min="11799" max="11799" width="15.85546875" style="134" customWidth="1"/>
    <col min="11800" max="11800" width="9" style="134" customWidth="1"/>
    <col min="11801" max="11801" width="8.7109375" style="134" customWidth="1"/>
    <col min="11802" max="11802" width="12.42578125" style="134" customWidth="1"/>
    <col min="11803" max="11803" width="4.85546875" style="134" customWidth="1"/>
    <col min="11804" max="11804" width="8.85546875" style="134" customWidth="1"/>
    <col min="11805" max="11805" width="8.140625" style="134" customWidth="1"/>
    <col min="11806" max="11806" width="15.7109375" style="134" customWidth="1"/>
    <col min="11807" max="11807" width="15.5703125" style="134" customWidth="1"/>
    <col min="11808" max="11808" width="28.42578125" style="134" customWidth="1"/>
    <col min="11809" max="11809" width="19.5703125" style="134" customWidth="1"/>
    <col min="11810" max="12032" width="10.42578125" style="134"/>
    <col min="12033" max="12033" width="6.42578125" style="134" customWidth="1"/>
    <col min="12034" max="12034" width="24.28515625" style="134" customWidth="1"/>
    <col min="12035" max="12036" width="13.85546875" style="134" customWidth="1"/>
    <col min="12037" max="12037" width="14" style="134" customWidth="1"/>
    <col min="12038" max="12038" width="11.140625" style="134" customWidth="1"/>
    <col min="12039" max="12040" width="9" style="134" customWidth="1"/>
    <col min="12041" max="12041" width="10" style="134" customWidth="1"/>
    <col min="12042" max="12043" width="7.28515625" style="134" customWidth="1"/>
    <col min="12044" max="12044" width="8" style="134" customWidth="1"/>
    <col min="12045" max="12045" width="6.85546875" style="134" customWidth="1"/>
    <col min="12046" max="12046" width="7" style="134" customWidth="1"/>
    <col min="12047" max="12047" width="6.140625" style="134" customWidth="1"/>
    <col min="12048" max="12049" width="11.7109375" style="134" customWidth="1"/>
    <col min="12050" max="12050" width="16.7109375" style="134" customWidth="1"/>
    <col min="12051" max="12051" width="18.140625" style="134" customWidth="1"/>
    <col min="12052" max="12052" width="14" style="134" customWidth="1"/>
    <col min="12053" max="12053" width="15" style="134" customWidth="1"/>
    <col min="12054" max="12054" width="15.5703125" style="134" customWidth="1"/>
    <col min="12055" max="12055" width="15.85546875" style="134" customWidth="1"/>
    <col min="12056" max="12056" width="9" style="134" customWidth="1"/>
    <col min="12057" max="12057" width="8.7109375" style="134" customWidth="1"/>
    <col min="12058" max="12058" width="12.42578125" style="134" customWidth="1"/>
    <col min="12059" max="12059" width="4.85546875" style="134" customWidth="1"/>
    <col min="12060" max="12060" width="8.85546875" style="134" customWidth="1"/>
    <col min="12061" max="12061" width="8.140625" style="134" customWidth="1"/>
    <col min="12062" max="12062" width="15.7109375" style="134" customWidth="1"/>
    <col min="12063" max="12063" width="15.5703125" style="134" customWidth="1"/>
    <col min="12064" max="12064" width="28.42578125" style="134" customWidth="1"/>
    <col min="12065" max="12065" width="19.5703125" style="134" customWidth="1"/>
    <col min="12066" max="12288" width="10.42578125" style="134"/>
    <col min="12289" max="12289" width="6.42578125" style="134" customWidth="1"/>
    <col min="12290" max="12290" width="24.28515625" style="134" customWidth="1"/>
    <col min="12291" max="12292" width="13.85546875" style="134" customWidth="1"/>
    <col min="12293" max="12293" width="14" style="134" customWidth="1"/>
    <col min="12294" max="12294" width="11.140625" style="134" customWidth="1"/>
    <col min="12295" max="12296" width="9" style="134" customWidth="1"/>
    <col min="12297" max="12297" width="10" style="134" customWidth="1"/>
    <col min="12298" max="12299" width="7.28515625" style="134" customWidth="1"/>
    <col min="12300" max="12300" width="8" style="134" customWidth="1"/>
    <col min="12301" max="12301" width="6.85546875" style="134" customWidth="1"/>
    <col min="12302" max="12302" width="7" style="134" customWidth="1"/>
    <col min="12303" max="12303" width="6.140625" style="134" customWidth="1"/>
    <col min="12304" max="12305" width="11.7109375" style="134" customWidth="1"/>
    <col min="12306" max="12306" width="16.7109375" style="134" customWidth="1"/>
    <col min="12307" max="12307" width="18.140625" style="134" customWidth="1"/>
    <col min="12308" max="12308" width="14" style="134" customWidth="1"/>
    <col min="12309" max="12309" width="15" style="134" customWidth="1"/>
    <col min="12310" max="12310" width="15.5703125" style="134" customWidth="1"/>
    <col min="12311" max="12311" width="15.85546875" style="134" customWidth="1"/>
    <col min="12312" max="12312" width="9" style="134" customWidth="1"/>
    <col min="12313" max="12313" width="8.7109375" style="134" customWidth="1"/>
    <col min="12314" max="12314" width="12.42578125" style="134" customWidth="1"/>
    <col min="12315" max="12315" width="4.85546875" style="134" customWidth="1"/>
    <col min="12316" max="12316" width="8.85546875" style="134" customWidth="1"/>
    <col min="12317" max="12317" width="8.140625" style="134" customWidth="1"/>
    <col min="12318" max="12318" width="15.7109375" style="134" customWidth="1"/>
    <col min="12319" max="12319" width="15.5703125" style="134" customWidth="1"/>
    <col min="12320" max="12320" width="28.42578125" style="134" customWidth="1"/>
    <col min="12321" max="12321" width="19.5703125" style="134" customWidth="1"/>
    <col min="12322" max="12544" width="10.42578125" style="134"/>
    <col min="12545" max="12545" width="6.42578125" style="134" customWidth="1"/>
    <col min="12546" max="12546" width="24.28515625" style="134" customWidth="1"/>
    <col min="12547" max="12548" width="13.85546875" style="134" customWidth="1"/>
    <col min="12549" max="12549" width="14" style="134" customWidth="1"/>
    <col min="12550" max="12550" width="11.140625" style="134" customWidth="1"/>
    <col min="12551" max="12552" width="9" style="134" customWidth="1"/>
    <col min="12553" max="12553" width="10" style="134" customWidth="1"/>
    <col min="12554" max="12555" width="7.28515625" style="134" customWidth="1"/>
    <col min="12556" max="12556" width="8" style="134" customWidth="1"/>
    <col min="12557" max="12557" width="6.85546875" style="134" customWidth="1"/>
    <col min="12558" max="12558" width="7" style="134" customWidth="1"/>
    <col min="12559" max="12559" width="6.140625" style="134" customWidth="1"/>
    <col min="12560" max="12561" width="11.7109375" style="134" customWidth="1"/>
    <col min="12562" max="12562" width="16.7109375" style="134" customWidth="1"/>
    <col min="12563" max="12563" width="18.140625" style="134" customWidth="1"/>
    <col min="12564" max="12564" width="14" style="134" customWidth="1"/>
    <col min="12565" max="12565" width="15" style="134" customWidth="1"/>
    <col min="12566" max="12566" width="15.5703125" style="134" customWidth="1"/>
    <col min="12567" max="12567" width="15.85546875" style="134" customWidth="1"/>
    <col min="12568" max="12568" width="9" style="134" customWidth="1"/>
    <col min="12569" max="12569" width="8.7109375" style="134" customWidth="1"/>
    <col min="12570" max="12570" width="12.42578125" style="134" customWidth="1"/>
    <col min="12571" max="12571" width="4.85546875" style="134" customWidth="1"/>
    <col min="12572" max="12572" width="8.85546875" style="134" customWidth="1"/>
    <col min="12573" max="12573" width="8.140625" style="134" customWidth="1"/>
    <col min="12574" max="12574" width="15.7109375" style="134" customWidth="1"/>
    <col min="12575" max="12575" width="15.5703125" style="134" customWidth="1"/>
    <col min="12576" max="12576" width="28.42578125" style="134" customWidth="1"/>
    <col min="12577" max="12577" width="19.5703125" style="134" customWidth="1"/>
    <col min="12578" max="12800" width="10.42578125" style="134"/>
    <col min="12801" max="12801" width="6.42578125" style="134" customWidth="1"/>
    <col min="12802" max="12802" width="24.28515625" style="134" customWidth="1"/>
    <col min="12803" max="12804" width="13.85546875" style="134" customWidth="1"/>
    <col min="12805" max="12805" width="14" style="134" customWidth="1"/>
    <col min="12806" max="12806" width="11.140625" style="134" customWidth="1"/>
    <col min="12807" max="12808" width="9" style="134" customWidth="1"/>
    <col min="12809" max="12809" width="10" style="134" customWidth="1"/>
    <col min="12810" max="12811" width="7.28515625" style="134" customWidth="1"/>
    <col min="12812" max="12812" width="8" style="134" customWidth="1"/>
    <col min="12813" max="12813" width="6.85546875" style="134" customWidth="1"/>
    <col min="12814" max="12814" width="7" style="134" customWidth="1"/>
    <col min="12815" max="12815" width="6.140625" style="134" customWidth="1"/>
    <col min="12816" max="12817" width="11.7109375" style="134" customWidth="1"/>
    <col min="12818" max="12818" width="16.7109375" style="134" customWidth="1"/>
    <col min="12819" max="12819" width="18.140625" style="134" customWidth="1"/>
    <col min="12820" max="12820" width="14" style="134" customWidth="1"/>
    <col min="12821" max="12821" width="15" style="134" customWidth="1"/>
    <col min="12822" max="12822" width="15.5703125" style="134" customWidth="1"/>
    <col min="12823" max="12823" width="15.85546875" style="134" customWidth="1"/>
    <col min="12824" max="12824" width="9" style="134" customWidth="1"/>
    <col min="12825" max="12825" width="8.7109375" style="134" customWidth="1"/>
    <col min="12826" max="12826" width="12.42578125" style="134" customWidth="1"/>
    <col min="12827" max="12827" width="4.85546875" style="134" customWidth="1"/>
    <col min="12828" max="12828" width="8.85546875" style="134" customWidth="1"/>
    <col min="12829" max="12829" width="8.140625" style="134" customWidth="1"/>
    <col min="12830" max="12830" width="15.7109375" style="134" customWidth="1"/>
    <col min="12831" max="12831" width="15.5703125" style="134" customWidth="1"/>
    <col min="12832" max="12832" width="28.42578125" style="134" customWidth="1"/>
    <col min="12833" max="12833" width="19.5703125" style="134" customWidth="1"/>
    <col min="12834" max="13056" width="10.42578125" style="134"/>
    <col min="13057" max="13057" width="6.42578125" style="134" customWidth="1"/>
    <col min="13058" max="13058" width="24.28515625" style="134" customWidth="1"/>
    <col min="13059" max="13060" width="13.85546875" style="134" customWidth="1"/>
    <col min="13061" max="13061" width="14" style="134" customWidth="1"/>
    <col min="13062" max="13062" width="11.140625" style="134" customWidth="1"/>
    <col min="13063" max="13064" width="9" style="134" customWidth="1"/>
    <col min="13065" max="13065" width="10" style="134" customWidth="1"/>
    <col min="13066" max="13067" width="7.28515625" style="134" customWidth="1"/>
    <col min="13068" max="13068" width="8" style="134" customWidth="1"/>
    <col min="13069" max="13069" width="6.85546875" style="134" customWidth="1"/>
    <col min="13070" max="13070" width="7" style="134" customWidth="1"/>
    <col min="13071" max="13071" width="6.140625" style="134" customWidth="1"/>
    <col min="13072" max="13073" width="11.7109375" style="134" customWidth="1"/>
    <col min="13074" max="13074" width="16.7109375" style="134" customWidth="1"/>
    <col min="13075" max="13075" width="18.140625" style="134" customWidth="1"/>
    <col min="13076" max="13076" width="14" style="134" customWidth="1"/>
    <col min="13077" max="13077" width="15" style="134" customWidth="1"/>
    <col min="13078" max="13078" width="15.5703125" style="134" customWidth="1"/>
    <col min="13079" max="13079" width="15.85546875" style="134" customWidth="1"/>
    <col min="13080" max="13080" width="9" style="134" customWidth="1"/>
    <col min="13081" max="13081" width="8.7109375" style="134" customWidth="1"/>
    <col min="13082" max="13082" width="12.42578125" style="134" customWidth="1"/>
    <col min="13083" max="13083" width="4.85546875" style="134" customWidth="1"/>
    <col min="13084" max="13084" width="8.85546875" style="134" customWidth="1"/>
    <col min="13085" max="13085" width="8.140625" style="134" customWidth="1"/>
    <col min="13086" max="13086" width="15.7109375" style="134" customWidth="1"/>
    <col min="13087" max="13087" width="15.5703125" style="134" customWidth="1"/>
    <col min="13088" max="13088" width="28.42578125" style="134" customWidth="1"/>
    <col min="13089" max="13089" width="19.5703125" style="134" customWidth="1"/>
    <col min="13090" max="13312" width="10.42578125" style="134"/>
    <col min="13313" max="13313" width="6.42578125" style="134" customWidth="1"/>
    <col min="13314" max="13314" width="24.28515625" style="134" customWidth="1"/>
    <col min="13315" max="13316" width="13.85546875" style="134" customWidth="1"/>
    <col min="13317" max="13317" width="14" style="134" customWidth="1"/>
    <col min="13318" max="13318" width="11.140625" style="134" customWidth="1"/>
    <col min="13319" max="13320" width="9" style="134" customWidth="1"/>
    <col min="13321" max="13321" width="10" style="134" customWidth="1"/>
    <col min="13322" max="13323" width="7.28515625" style="134" customWidth="1"/>
    <col min="13324" max="13324" width="8" style="134" customWidth="1"/>
    <col min="13325" max="13325" width="6.85546875" style="134" customWidth="1"/>
    <col min="13326" max="13326" width="7" style="134" customWidth="1"/>
    <col min="13327" max="13327" width="6.140625" style="134" customWidth="1"/>
    <col min="13328" max="13329" width="11.7109375" style="134" customWidth="1"/>
    <col min="13330" max="13330" width="16.7109375" style="134" customWidth="1"/>
    <col min="13331" max="13331" width="18.140625" style="134" customWidth="1"/>
    <col min="13332" max="13332" width="14" style="134" customWidth="1"/>
    <col min="13333" max="13333" width="15" style="134" customWidth="1"/>
    <col min="13334" max="13334" width="15.5703125" style="134" customWidth="1"/>
    <col min="13335" max="13335" width="15.85546875" style="134" customWidth="1"/>
    <col min="13336" max="13336" width="9" style="134" customWidth="1"/>
    <col min="13337" max="13337" width="8.7109375" style="134" customWidth="1"/>
    <col min="13338" max="13338" width="12.42578125" style="134" customWidth="1"/>
    <col min="13339" max="13339" width="4.85546875" style="134" customWidth="1"/>
    <col min="13340" max="13340" width="8.85546875" style="134" customWidth="1"/>
    <col min="13341" max="13341" width="8.140625" style="134" customWidth="1"/>
    <col min="13342" max="13342" width="15.7109375" style="134" customWidth="1"/>
    <col min="13343" max="13343" width="15.5703125" style="134" customWidth="1"/>
    <col min="13344" max="13344" width="28.42578125" style="134" customWidth="1"/>
    <col min="13345" max="13345" width="19.5703125" style="134" customWidth="1"/>
    <col min="13346" max="13568" width="10.42578125" style="134"/>
    <col min="13569" max="13569" width="6.42578125" style="134" customWidth="1"/>
    <col min="13570" max="13570" width="24.28515625" style="134" customWidth="1"/>
    <col min="13571" max="13572" width="13.85546875" style="134" customWidth="1"/>
    <col min="13573" max="13573" width="14" style="134" customWidth="1"/>
    <col min="13574" max="13574" width="11.140625" style="134" customWidth="1"/>
    <col min="13575" max="13576" width="9" style="134" customWidth="1"/>
    <col min="13577" max="13577" width="10" style="134" customWidth="1"/>
    <col min="13578" max="13579" width="7.28515625" style="134" customWidth="1"/>
    <col min="13580" max="13580" width="8" style="134" customWidth="1"/>
    <col min="13581" max="13581" width="6.85546875" style="134" customWidth="1"/>
    <col min="13582" max="13582" width="7" style="134" customWidth="1"/>
    <col min="13583" max="13583" width="6.140625" style="134" customWidth="1"/>
    <col min="13584" max="13585" width="11.7109375" style="134" customWidth="1"/>
    <col min="13586" max="13586" width="16.7109375" style="134" customWidth="1"/>
    <col min="13587" max="13587" width="18.140625" style="134" customWidth="1"/>
    <col min="13588" max="13588" width="14" style="134" customWidth="1"/>
    <col min="13589" max="13589" width="15" style="134" customWidth="1"/>
    <col min="13590" max="13590" width="15.5703125" style="134" customWidth="1"/>
    <col min="13591" max="13591" width="15.85546875" style="134" customWidth="1"/>
    <col min="13592" max="13592" width="9" style="134" customWidth="1"/>
    <col min="13593" max="13593" width="8.7109375" style="134" customWidth="1"/>
    <col min="13594" max="13594" width="12.42578125" style="134" customWidth="1"/>
    <col min="13595" max="13595" width="4.85546875" style="134" customWidth="1"/>
    <col min="13596" max="13596" width="8.85546875" style="134" customWidth="1"/>
    <col min="13597" max="13597" width="8.140625" style="134" customWidth="1"/>
    <col min="13598" max="13598" width="15.7109375" style="134" customWidth="1"/>
    <col min="13599" max="13599" width="15.5703125" style="134" customWidth="1"/>
    <col min="13600" max="13600" width="28.42578125" style="134" customWidth="1"/>
    <col min="13601" max="13601" width="19.5703125" style="134" customWidth="1"/>
    <col min="13602" max="13824" width="10.42578125" style="134"/>
    <col min="13825" max="13825" width="6.42578125" style="134" customWidth="1"/>
    <col min="13826" max="13826" width="24.28515625" style="134" customWidth="1"/>
    <col min="13827" max="13828" width="13.85546875" style="134" customWidth="1"/>
    <col min="13829" max="13829" width="14" style="134" customWidth="1"/>
    <col min="13830" max="13830" width="11.140625" style="134" customWidth="1"/>
    <col min="13831" max="13832" width="9" style="134" customWidth="1"/>
    <col min="13833" max="13833" width="10" style="134" customWidth="1"/>
    <col min="13834" max="13835" width="7.28515625" style="134" customWidth="1"/>
    <col min="13836" max="13836" width="8" style="134" customWidth="1"/>
    <col min="13837" max="13837" width="6.85546875" style="134" customWidth="1"/>
    <col min="13838" max="13838" width="7" style="134" customWidth="1"/>
    <col min="13839" max="13839" width="6.140625" style="134" customWidth="1"/>
    <col min="13840" max="13841" width="11.7109375" style="134" customWidth="1"/>
    <col min="13842" max="13842" width="16.7109375" style="134" customWidth="1"/>
    <col min="13843" max="13843" width="18.140625" style="134" customWidth="1"/>
    <col min="13844" max="13844" width="14" style="134" customWidth="1"/>
    <col min="13845" max="13845" width="15" style="134" customWidth="1"/>
    <col min="13846" max="13846" width="15.5703125" style="134" customWidth="1"/>
    <col min="13847" max="13847" width="15.85546875" style="134" customWidth="1"/>
    <col min="13848" max="13848" width="9" style="134" customWidth="1"/>
    <col min="13849" max="13849" width="8.7109375" style="134" customWidth="1"/>
    <col min="13850" max="13850" width="12.42578125" style="134" customWidth="1"/>
    <col min="13851" max="13851" width="4.85546875" style="134" customWidth="1"/>
    <col min="13852" max="13852" width="8.85546875" style="134" customWidth="1"/>
    <col min="13853" max="13853" width="8.140625" style="134" customWidth="1"/>
    <col min="13854" max="13854" width="15.7109375" style="134" customWidth="1"/>
    <col min="13855" max="13855" width="15.5703125" style="134" customWidth="1"/>
    <col min="13856" max="13856" width="28.42578125" style="134" customWidth="1"/>
    <col min="13857" max="13857" width="19.5703125" style="134" customWidth="1"/>
    <col min="13858" max="14080" width="10.42578125" style="134"/>
    <col min="14081" max="14081" width="6.42578125" style="134" customWidth="1"/>
    <col min="14082" max="14082" width="24.28515625" style="134" customWidth="1"/>
    <col min="14083" max="14084" width="13.85546875" style="134" customWidth="1"/>
    <col min="14085" max="14085" width="14" style="134" customWidth="1"/>
    <col min="14086" max="14086" width="11.140625" style="134" customWidth="1"/>
    <col min="14087" max="14088" width="9" style="134" customWidth="1"/>
    <col min="14089" max="14089" width="10" style="134" customWidth="1"/>
    <col min="14090" max="14091" width="7.28515625" style="134" customWidth="1"/>
    <col min="14092" max="14092" width="8" style="134" customWidth="1"/>
    <col min="14093" max="14093" width="6.85546875" style="134" customWidth="1"/>
    <col min="14094" max="14094" width="7" style="134" customWidth="1"/>
    <col min="14095" max="14095" width="6.140625" style="134" customWidth="1"/>
    <col min="14096" max="14097" width="11.7109375" style="134" customWidth="1"/>
    <col min="14098" max="14098" width="16.7109375" style="134" customWidth="1"/>
    <col min="14099" max="14099" width="18.140625" style="134" customWidth="1"/>
    <col min="14100" max="14100" width="14" style="134" customWidth="1"/>
    <col min="14101" max="14101" width="15" style="134" customWidth="1"/>
    <col min="14102" max="14102" width="15.5703125" style="134" customWidth="1"/>
    <col min="14103" max="14103" width="15.85546875" style="134" customWidth="1"/>
    <col min="14104" max="14104" width="9" style="134" customWidth="1"/>
    <col min="14105" max="14105" width="8.7109375" style="134" customWidth="1"/>
    <col min="14106" max="14106" width="12.42578125" style="134" customWidth="1"/>
    <col min="14107" max="14107" width="4.85546875" style="134" customWidth="1"/>
    <col min="14108" max="14108" width="8.85546875" style="134" customWidth="1"/>
    <col min="14109" max="14109" width="8.140625" style="134" customWidth="1"/>
    <col min="14110" max="14110" width="15.7109375" style="134" customWidth="1"/>
    <col min="14111" max="14111" width="15.5703125" style="134" customWidth="1"/>
    <col min="14112" max="14112" width="28.42578125" style="134" customWidth="1"/>
    <col min="14113" max="14113" width="19.5703125" style="134" customWidth="1"/>
    <col min="14114" max="14336" width="10.42578125" style="134"/>
    <col min="14337" max="14337" width="6.42578125" style="134" customWidth="1"/>
    <col min="14338" max="14338" width="24.28515625" style="134" customWidth="1"/>
    <col min="14339" max="14340" width="13.85546875" style="134" customWidth="1"/>
    <col min="14341" max="14341" width="14" style="134" customWidth="1"/>
    <col min="14342" max="14342" width="11.140625" style="134" customWidth="1"/>
    <col min="14343" max="14344" width="9" style="134" customWidth="1"/>
    <col min="14345" max="14345" width="10" style="134" customWidth="1"/>
    <col min="14346" max="14347" width="7.28515625" style="134" customWidth="1"/>
    <col min="14348" max="14348" width="8" style="134" customWidth="1"/>
    <col min="14349" max="14349" width="6.85546875" style="134" customWidth="1"/>
    <col min="14350" max="14350" width="7" style="134" customWidth="1"/>
    <col min="14351" max="14351" width="6.140625" style="134" customWidth="1"/>
    <col min="14352" max="14353" width="11.7109375" style="134" customWidth="1"/>
    <col min="14354" max="14354" width="16.7109375" style="134" customWidth="1"/>
    <col min="14355" max="14355" width="18.140625" style="134" customWidth="1"/>
    <col min="14356" max="14356" width="14" style="134" customWidth="1"/>
    <col min="14357" max="14357" width="15" style="134" customWidth="1"/>
    <col min="14358" max="14358" width="15.5703125" style="134" customWidth="1"/>
    <col min="14359" max="14359" width="15.85546875" style="134" customWidth="1"/>
    <col min="14360" max="14360" width="9" style="134" customWidth="1"/>
    <col min="14361" max="14361" width="8.7109375" style="134" customWidth="1"/>
    <col min="14362" max="14362" width="12.42578125" style="134" customWidth="1"/>
    <col min="14363" max="14363" width="4.85546875" style="134" customWidth="1"/>
    <col min="14364" max="14364" width="8.85546875" style="134" customWidth="1"/>
    <col min="14365" max="14365" width="8.140625" style="134" customWidth="1"/>
    <col min="14366" max="14366" width="15.7109375" style="134" customWidth="1"/>
    <col min="14367" max="14367" width="15.5703125" style="134" customWidth="1"/>
    <col min="14368" max="14368" width="28.42578125" style="134" customWidth="1"/>
    <col min="14369" max="14369" width="19.5703125" style="134" customWidth="1"/>
    <col min="14370" max="14592" width="10.42578125" style="134"/>
    <col min="14593" max="14593" width="6.42578125" style="134" customWidth="1"/>
    <col min="14594" max="14594" width="24.28515625" style="134" customWidth="1"/>
    <col min="14595" max="14596" width="13.85546875" style="134" customWidth="1"/>
    <col min="14597" max="14597" width="14" style="134" customWidth="1"/>
    <col min="14598" max="14598" width="11.140625" style="134" customWidth="1"/>
    <col min="14599" max="14600" width="9" style="134" customWidth="1"/>
    <col min="14601" max="14601" width="10" style="134" customWidth="1"/>
    <col min="14602" max="14603" width="7.28515625" style="134" customWidth="1"/>
    <col min="14604" max="14604" width="8" style="134" customWidth="1"/>
    <col min="14605" max="14605" width="6.85546875" style="134" customWidth="1"/>
    <col min="14606" max="14606" width="7" style="134" customWidth="1"/>
    <col min="14607" max="14607" width="6.140625" style="134" customWidth="1"/>
    <col min="14608" max="14609" width="11.7109375" style="134" customWidth="1"/>
    <col min="14610" max="14610" width="16.7109375" style="134" customWidth="1"/>
    <col min="14611" max="14611" width="18.140625" style="134" customWidth="1"/>
    <col min="14612" max="14612" width="14" style="134" customWidth="1"/>
    <col min="14613" max="14613" width="15" style="134" customWidth="1"/>
    <col min="14614" max="14614" width="15.5703125" style="134" customWidth="1"/>
    <col min="14615" max="14615" width="15.85546875" style="134" customWidth="1"/>
    <col min="14616" max="14616" width="9" style="134" customWidth="1"/>
    <col min="14617" max="14617" width="8.7109375" style="134" customWidth="1"/>
    <col min="14618" max="14618" width="12.42578125" style="134" customWidth="1"/>
    <col min="14619" max="14619" width="4.85546875" style="134" customWidth="1"/>
    <col min="14620" max="14620" width="8.85546875" style="134" customWidth="1"/>
    <col min="14621" max="14621" width="8.140625" style="134" customWidth="1"/>
    <col min="14622" max="14622" width="15.7109375" style="134" customWidth="1"/>
    <col min="14623" max="14623" width="15.5703125" style="134" customWidth="1"/>
    <col min="14624" max="14624" width="28.42578125" style="134" customWidth="1"/>
    <col min="14625" max="14625" width="19.5703125" style="134" customWidth="1"/>
    <col min="14626" max="14848" width="10.42578125" style="134"/>
    <col min="14849" max="14849" width="6.42578125" style="134" customWidth="1"/>
    <col min="14850" max="14850" width="24.28515625" style="134" customWidth="1"/>
    <col min="14851" max="14852" width="13.85546875" style="134" customWidth="1"/>
    <col min="14853" max="14853" width="14" style="134" customWidth="1"/>
    <col min="14854" max="14854" width="11.140625" style="134" customWidth="1"/>
    <col min="14855" max="14856" width="9" style="134" customWidth="1"/>
    <col min="14857" max="14857" width="10" style="134" customWidth="1"/>
    <col min="14858" max="14859" width="7.28515625" style="134" customWidth="1"/>
    <col min="14860" max="14860" width="8" style="134" customWidth="1"/>
    <col min="14861" max="14861" width="6.85546875" style="134" customWidth="1"/>
    <col min="14862" max="14862" width="7" style="134" customWidth="1"/>
    <col min="14863" max="14863" width="6.140625" style="134" customWidth="1"/>
    <col min="14864" max="14865" width="11.7109375" style="134" customWidth="1"/>
    <col min="14866" max="14866" width="16.7109375" style="134" customWidth="1"/>
    <col min="14867" max="14867" width="18.140625" style="134" customWidth="1"/>
    <col min="14868" max="14868" width="14" style="134" customWidth="1"/>
    <col min="14869" max="14869" width="15" style="134" customWidth="1"/>
    <col min="14870" max="14870" width="15.5703125" style="134" customWidth="1"/>
    <col min="14871" max="14871" width="15.85546875" style="134" customWidth="1"/>
    <col min="14872" max="14872" width="9" style="134" customWidth="1"/>
    <col min="14873" max="14873" width="8.7109375" style="134" customWidth="1"/>
    <col min="14874" max="14874" width="12.42578125" style="134" customWidth="1"/>
    <col min="14875" max="14875" width="4.85546875" style="134" customWidth="1"/>
    <col min="14876" max="14876" width="8.85546875" style="134" customWidth="1"/>
    <col min="14877" max="14877" width="8.140625" style="134" customWidth="1"/>
    <col min="14878" max="14878" width="15.7109375" style="134" customWidth="1"/>
    <col min="14879" max="14879" width="15.5703125" style="134" customWidth="1"/>
    <col min="14880" max="14880" width="28.42578125" style="134" customWidth="1"/>
    <col min="14881" max="14881" width="19.5703125" style="134" customWidth="1"/>
    <col min="14882" max="15104" width="10.42578125" style="134"/>
    <col min="15105" max="15105" width="6.42578125" style="134" customWidth="1"/>
    <col min="15106" max="15106" width="24.28515625" style="134" customWidth="1"/>
    <col min="15107" max="15108" width="13.85546875" style="134" customWidth="1"/>
    <col min="15109" max="15109" width="14" style="134" customWidth="1"/>
    <col min="15110" max="15110" width="11.140625" style="134" customWidth="1"/>
    <col min="15111" max="15112" width="9" style="134" customWidth="1"/>
    <col min="15113" max="15113" width="10" style="134" customWidth="1"/>
    <col min="15114" max="15115" width="7.28515625" style="134" customWidth="1"/>
    <col min="15116" max="15116" width="8" style="134" customWidth="1"/>
    <col min="15117" max="15117" width="6.85546875" style="134" customWidth="1"/>
    <col min="15118" max="15118" width="7" style="134" customWidth="1"/>
    <col min="15119" max="15119" width="6.140625" style="134" customWidth="1"/>
    <col min="15120" max="15121" width="11.7109375" style="134" customWidth="1"/>
    <col min="15122" max="15122" width="16.7109375" style="134" customWidth="1"/>
    <col min="15123" max="15123" width="18.140625" style="134" customWidth="1"/>
    <col min="15124" max="15124" width="14" style="134" customWidth="1"/>
    <col min="15125" max="15125" width="15" style="134" customWidth="1"/>
    <col min="15126" max="15126" width="15.5703125" style="134" customWidth="1"/>
    <col min="15127" max="15127" width="15.85546875" style="134" customWidth="1"/>
    <col min="15128" max="15128" width="9" style="134" customWidth="1"/>
    <col min="15129" max="15129" width="8.7109375" style="134" customWidth="1"/>
    <col min="15130" max="15130" width="12.42578125" style="134" customWidth="1"/>
    <col min="15131" max="15131" width="4.85546875" style="134" customWidth="1"/>
    <col min="15132" max="15132" width="8.85546875" style="134" customWidth="1"/>
    <col min="15133" max="15133" width="8.140625" style="134" customWidth="1"/>
    <col min="15134" max="15134" width="15.7109375" style="134" customWidth="1"/>
    <col min="15135" max="15135" width="15.5703125" style="134" customWidth="1"/>
    <col min="15136" max="15136" width="28.42578125" style="134" customWidth="1"/>
    <col min="15137" max="15137" width="19.5703125" style="134" customWidth="1"/>
    <col min="15138" max="15360" width="10.42578125" style="134"/>
    <col min="15361" max="15361" width="6.42578125" style="134" customWidth="1"/>
    <col min="15362" max="15362" width="24.28515625" style="134" customWidth="1"/>
    <col min="15363" max="15364" width="13.85546875" style="134" customWidth="1"/>
    <col min="15365" max="15365" width="14" style="134" customWidth="1"/>
    <col min="15366" max="15366" width="11.140625" style="134" customWidth="1"/>
    <col min="15367" max="15368" width="9" style="134" customWidth="1"/>
    <col min="15369" max="15369" width="10" style="134" customWidth="1"/>
    <col min="15370" max="15371" width="7.28515625" style="134" customWidth="1"/>
    <col min="15372" max="15372" width="8" style="134" customWidth="1"/>
    <col min="15373" max="15373" width="6.85546875" style="134" customWidth="1"/>
    <col min="15374" max="15374" width="7" style="134" customWidth="1"/>
    <col min="15375" max="15375" width="6.140625" style="134" customWidth="1"/>
    <col min="15376" max="15377" width="11.7109375" style="134" customWidth="1"/>
    <col min="15378" max="15378" width="16.7109375" style="134" customWidth="1"/>
    <col min="15379" max="15379" width="18.140625" style="134" customWidth="1"/>
    <col min="15380" max="15380" width="14" style="134" customWidth="1"/>
    <col min="15381" max="15381" width="15" style="134" customWidth="1"/>
    <col min="15382" max="15382" width="15.5703125" style="134" customWidth="1"/>
    <col min="15383" max="15383" width="15.85546875" style="134" customWidth="1"/>
    <col min="15384" max="15384" width="9" style="134" customWidth="1"/>
    <col min="15385" max="15385" width="8.7109375" style="134" customWidth="1"/>
    <col min="15386" max="15386" width="12.42578125" style="134" customWidth="1"/>
    <col min="15387" max="15387" width="4.85546875" style="134" customWidth="1"/>
    <col min="15388" max="15388" width="8.85546875" style="134" customWidth="1"/>
    <col min="15389" max="15389" width="8.140625" style="134" customWidth="1"/>
    <col min="15390" max="15390" width="15.7109375" style="134" customWidth="1"/>
    <col min="15391" max="15391" width="15.5703125" style="134" customWidth="1"/>
    <col min="15392" max="15392" width="28.42578125" style="134" customWidth="1"/>
    <col min="15393" max="15393" width="19.5703125" style="134" customWidth="1"/>
    <col min="15394" max="15616" width="10.42578125" style="134"/>
    <col min="15617" max="15617" width="6.42578125" style="134" customWidth="1"/>
    <col min="15618" max="15618" width="24.28515625" style="134" customWidth="1"/>
    <col min="15619" max="15620" width="13.85546875" style="134" customWidth="1"/>
    <col min="15621" max="15621" width="14" style="134" customWidth="1"/>
    <col min="15622" max="15622" width="11.140625" style="134" customWidth="1"/>
    <col min="15623" max="15624" width="9" style="134" customWidth="1"/>
    <col min="15625" max="15625" width="10" style="134" customWidth="1"/>
    <col min="15626" max="15627" width="7.28515625" style="134" customWidth="1"/>
    <col min="15628" max="15628" width="8" style="134" customWidth="1"/>
    <col min="15629" max="15629" width="6.85546875" style="134" customWidth="1"/>
    <col min="15630" max="15630" width="7" style="134" customWidth="1"/>
    <col min="15631" max="15631" width="6.140625" style="134" customWidth="1"/>
    <col min="15632" max="15633" width="11.7109375" style="134" customWidth="1"/>
    <col min="15634" max="15634" width="16.7109375" style="134" customWidth="1"/>
    <col min="15635" max="15635" width="18.140625" style="134" customWidth="1"/>
    <col min="15636" max="15636" width="14" style="134" customWidth="1"/>
    <col min="15637" max="15637" width="15" style="134" customWidth="1"/>
    <col min="15638" max="15638" width="15.5703125" style="134" customWidth="1"/>
    <col min="15639" max="15639" width="15.85546875" style="134" customWidth="1"/>
    <col min="15640" max="15640" width="9" style="134" customWidth="1"/>
    <col min="15641" max="15641" width="8.7109375" style="134" customWidth="1"/>
    <col min="15642" max="15642" width="12.42578125" style="134" customWidth="1"/>
    <col min="15643" max="15643" width="4.85546875" style="134" customWidth="1"/>
    <col min="15644" max="15644" width="8.85546875" style="134" customWidth="1"/>
    <col min="15645" max="15645" width="8.140625" style="134" customWidth="1"/>
    <col min="15646" max="15646" width="15.7109375" style="134" customWidth="1"/>
    <col min="15647" max="15647" width="15.5703125" style="134" customWidth="1"/>
    <col min="15648" max="15648" width="28.42578125" style="134" customWidth="1"/>
    <col min="15649" max="15649" width="19.5703125" style="134" customWidth="1"/>
    <col min="15650" max="15872" width="10.42578125" style="134"/>
    <col min="15873" max="15873" width="6.42578125" style="134" customWidth="1"/>
    <col min="15874" max="15874" width="24.28515625" style="134" customWidth="1"/>
    <col min="15875" max="15876" width="13.85546875" style="134" customWidth="1"/>
    <col min="15877" max="15877" width="14" style="134" customWidth="1"/>
    <col min="15878" max="15878" width="11.140625" style="134" customWidth="1"/>
    <col min="15879" max="15880" width="9" style="134" customWidth="1"/>
    <col min="15881" max="15881" width="10" style="134" customWidth="1"/>
    <col min="15882" max="15883" width="7.28515625" style="134" customWidth="1"/>
    <col min="15884" max="15884" width="8" style="134" customWidth="1"/>
    <col min="15885" max="15885" width="6.85546875" style="134" customWidth="1"/>
    <col min="15886" max="15886" width="7" style="134" customWidth="1"/>
    <col min="15887" max="15887" width="6.140625" style="134" customWidth="1"/>
    <col min="15888" max="15889" width="11.7109375" style="134" customWidth="1"/>
    <col min="15890" max="15890" width="16.7109375" style="134" customWidth="1"/>
    <col min="15891" max="15891" width="18.140625" style="134" customWidth="1"/>
    <col min="15892" max="15892" width="14" style="134" customWidth="1"/>
    <col min="15893" max="15893" width="15" style="134" customWidth="1"/>
    <col min="15894" max="15894" width="15.5703125" style="134" customWidth="1"/>
    <col min="15895" max="15895" width="15.85546875" style="134" customWidth="1"/>
    <col min="15896" max="15896" width="9" style="134" customWidth="1"/>
    <col min="15897" max="15897" width="8.7109375" style="134" customWidth="1"/>
    <col min="15898" max="15898" width="12.42578125" style="134" customWidth="1"/>
    <col min="15899" max="15899" width="4.85546875" style="134" customWidth="1"/>
    <col min="15900" max="15900" width="8.85546875" style="134" customWidth="1"/>
    <col min="15901" max="15901" width="8.140625" style="134" customWidth="1"/>
    <col min="15902" max="15902" width="15.7109375" style="134" customWidth="1"/>
    <col min="15903" max="15903" width="15.5703125" style="134" customWidth="1"/>
    <col min="15904" max="15904" width="28.42578125" style="134" customWidth="1"/>
    <col min="15905" max="15905" width="19.5703125" style="134" customWidth="1"/>
    <col min="15906" max="16128" width="10.42578125" style="134"/>
    <col min="16129" max="16129" width="6.42578125" style="134" customWidth="1"/>
    <col min="16130" max="16130" width="24.28515625" style="134" customWidth="1"/>
    <col min="16131" max="16132" width="13.85546875" style="134" customWidth="1"/>
    <col min="16133" max="16133" width="14" style="134" customWidth="1"/>
    <col min="16134" max="16134" width="11.140625" style="134" customWidth="1"/>
    <col min="16135" max="16136" width="9" style="134" customWidth="1"/>
    <col min="16137" max="16137" width="10" style="134" customWidth="1"/>
    <col min="16138" max="16139" width="7.28515625" style="134" customWidth="1"/>
    <col min="16140" max="16140" width="8" style="134" customWidth="1"/>
    <col min="16141" max="16141" width="6.85546875" style="134" customWidth="1"/>
    <col min="16142" max="16142" width="7" style="134" customWidth="1"/>
    <col min="16143" max="16143" width="6.140625" style="134" customWidth="1"/>
    <col min="16144" max="16145" width="11.7109375" style="134" customWidth="1"/>
    <col min="16146" max="16146" width="16.7109375" style="134" customWidth="1"/>
    <col min="16147" max="16147" width="18.140625" style="134" customWidth="1"/>
    <col min="16148" max="16148" width="14" style="134" customWidth="1"/>
    <col min="16149" max="16149" width="15" style="134" customWidth="1"/>
    <col min="16150" max="16150" width="15.5703125" style="134" customWidth="1"/>
    <col min="16151" max="16151" width="15.85546875" style="134" customWidth="1"/>
    <col min="16152" max="16152" width="9" style="134" customWidth="1"/>
    <col min="16153" max="16153" width="8.7109375" style="134" customWidth="1"/>
    <col min="16154" max="16154" width="12.42578125" style="134" customWidth="1"/>
    <col min="16155" max="16155" width="4.85546875" style="134" customWidth="1"/>
    <col min="16156" max="16156" width="8.85546875" style="134" customWidth="1"/>
    <col min="16157" max="16157" width="8.140625" style="134" customWidth="1"/>
    <col min="16158" max="16158" width="15.7109375" style="134" customWidth="1"/>
    <col min="16159" max="16159" width="15.5703125" style="134" customWidth="1"/>
    <col min="16160" max="16160" width="28.42578125" style="134" customWidth="1"/>
    <col min="16161" max="16161" width="19.5703125" style="134" customWidth="1"/>
    <col min="16162" max="16384" width="10.42578125" style="134"/>
  </cols>
  <sheetData>
    <row r="1" spans="1:125" ht="26.25" x14ac:dyDescent="0.25">
      <c r="AC1" s="265" t="s">
        <v>184</v>
      </c>
      <c r="AD1" s="265"/>
      <c r="AE1" s="265"/>
      <c r="AF1" s="265"/>
      <c r="AG1" s="265"/>
    </row>
    <row r="2" spans="1:125" ht="25.5" customHeight="1" x14ac:dyDescent="0.25">
      <c r="A2" s="266" t="s">
        <v>322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</row>
    <row r="3" spans="1:125" ht="26.25" thickBot="1" x14ac:dyDescent="0.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</row>
    <row r="4" spans="1:125" ht="15.75" customHeight="1" x14ac:dyDescent="0.25">
      <c r="A4" s="268" t="s">
        <v>132</v>
      </c>
      <c r="B4" s="271" t="s">
        <v>185</v>
      </c>
      <c r="C4" s="274" t="s">
        <v>186</v>
      </c>
      <c r="D4" s="138"/>
      <c r="E4" s="271" t="s">
        <v>187</v>
      </c>
      <c r="F4" s="276" t="s">
        <v>188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/>
      <c r="R4" s="282" t="s">
        <v>189</v>
      </c>
      <c r="S4" s="271" t="s">
        <v>190</v>
      </c>
      <c r="T4" s="295" t="s">
        <v>191</v>
      </c>
      <c r="U4" s="296"/>
      <c r="V4" s="296"/>
      <c r="W4" s="297"/>
      <c r="X4" s="271" t="s">
        <v>192</v>
      </c>
      <c r="Y4" s="271"/>
      <c r="Z4" s="274" t="s">
        <v>193</v>
      </c>
      <c r="AA4" s="301" t="s">
        <v>194</v>
      </c>
      <c r="AB4" s="302"/>
      <c r="AC4" s="303"/>
      <c r="AD4" s="274" t="s">
        <v>195</v>
      </c>
      <c r="AE4" s="274" t="s">
        <v>196</v>
      </c>
      <c r="AF4" s="271" t="s">
        <v>197</v>
      </c>
      <c r="AG4" s="285" t="s">
        <v>198</v>
      </c>
    </row>
    <row r="5" spans="1:125" ht="17.25" customHeight="1" x14ac:dyDescent="0.25">
      <c r="A5" s="269"/>
      <c r="B5" s="272"/>
      <c r="C5" s="275"/>
      <c r="D5" s="139"/>
      <c r="E5" s="272"/>
      <c r="F5" s="279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/>
      <c r="R5" s="283"/>
      <c r="S5" s="272"/>
      <c r="T5" s="298"/>
      <c r="U5" s="299"/>
      <c r="V5" s="299"/>
      <c r="W5" s="300"/>
      <c r="X5" s="272"/>
      <c r="Y5" s="272"/>
      <c r="Z5" s="275"/>
      <c r="AA5" s="304"/>
      <c r="AB5" s="305"/>
      <c r="AC5" s="306"/>
      <c r="AD5" s="275"/>
      <c r="AE5" s="275"/>
      <c r="AF5" s="272"/>
      <c r="AG5" s="286"/>
    </row>
    <row r="6" spans="1:125" ht="55.5" customHeight="1" x14ac:dyDescent="0.25">
      <c r="A6" s="269"/>
      <c r="B6" s="272"/>
      <c r="C6" s="275"/>
      <c r="D6" s="139"/>
      <c r="E6" s="272"/>
      <c r="F6" s="288" t="s">
        <v>199</v>
      </c>
      <c r="G6" s="289" t="s">
        <v>200</v>
      </c>
      <c r="H6" s="291" t="s">
        <v>201</v>
      </c>
      <c r="I6" s="292"/>
      <c r="J6" s="293" t="s">
        <v>202</v>
      </c>
      <c r="K6" s="294"/>
      <c r="L6" s="291" t="s">
        <v>203</v>
      </c>
      <c r="M6" s="292"/>
      <c r="N6" s="291" t="s">
        <v>204</v>
      </c>
      <c r="O6" s="292"/>
      <c r="P6" s="291" t="s">
        <v>205</v>
      </c>
      <c r="Q6" s="292"/>
      <c r="R6" s="283"/>
      <c r="S6" s="272"/>
      <c r="T6" s="298"/>
      <c r="U6" s="299"/>
      <c r="V6" s="299"/>
      <c r="W6" s="300"/>
      <c r="X6" s="272"/>
      <c r="Y6" s="272"/>
      <c r="Z6" s="275"/>
      <c r="AA6" s="307"/>
      <c r="AB6" s="308"/>
      <c r="AC6" s="309"/>
      <c r="AD6" s="275"/>
      <c r="AE6" s="275"/>
      <c r="AF6" s="272"/>
      <c r="AG6" s="286"/>
    </row>
    <row r="7" spans="1:125" ht="188.25" customHeight="1" x14ac:dyDescent="0.25">
      <c r="A7" s="270"/>
      <c r="B7" s="273"/>
      <c r="C7" s="275"/>
      <c r="D7" s="139"/>
      <c r="E7" s="273"/>
      <c r="F7" s="289"/>
      <c r="G7" s="290"/>
      <c r="H7" s="140" t="s">
        <v>206</v>
      </c>
      <c r="I7" s="140" t="s">
        <v>207</v>
      </c>
      <c r="J7" s="140" t="s">
        <v>206</v>
      </c>
      <c r="K7" s="140" t="s">
        <v>207</v>
      </c>
      <c r="L7" s="140" t="s">
        <v>206</v>
      </c>
      <c r="M7" s="140" t="s">
        <v>207</v>
      </c>
      <c r="N7" s="140" t="s">
        <v>206</v>
      </c>
      <c r="O7" s="140" t="s">
        <v>208</v>
      </c>
      <c r="P7" s="140" t="s">
        <v>209</v>
      </c>
      <c r="Q7" s="140" t="s">
        <v>210</v>
      </c>
      <c r="R7" s="283"/>
      <c r="S7" s="273"/>
      <c r="T7" s="141" t="s">
        <v>199</v>
      </c>
      <c r="U7" s="142" t="s">
        <v>211</v>
      </c>
      <c r="V7" s="142" t="s">
        <v>212</v>
      </c>
      <c r="W7" s="142" t="s">
        <v>213</v>
      </c>
      <c r="X7" s="143" t="s">
        <v>214</v>
      </c>
      <c r="Y7" s="143" t="s">
        <v>215</v>
      </c>
      <c r="Z7" s="275"/>
      <c r="AA7" s="143" t="s">
        <v>216</v>
      </c>
      <c r="AB7" s="143" t="s">
        <v>217</v>
      </c>
      <c r="AC7" s="143" t="s">
        <v>218</v>
      </c>
      <c r="AD7" s="275"/>
      <c r="AE7" s="275"/>
      <c r="AF7" s="273"/>
      <c r="AG7" s="287"/>
    </row>
    <row r="8" spans="1:125" ht="21" customHeight="1" x14ac:dyDescent="0.25">
      <c r="A8" s="144">
        <v>1</v>
      </c>
      <c r="B8" s="144">
        <v>2</v>
      </c>
      <c r="C8" s="144">
        <v>3</v>
      </c>
      <c r="D8" s="144">
        <v>4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144">
        <v>10</v>
      </c>
      <c r="L8" s="144">
        <v>11</v>
      </c>
      <c r="M8" s="144">
        <v>12</v>
      </c>
      <c r="N8" s="144">
        <v>13</v>
      </c>
      <c r="O8" s="144">
        <v>14</v>
      </c>
      <c r="P8" s="144">
        <v>15</v>
      </c>
      <c r="Q8" s="144">
        <v>16</v>
      </c>
      <c r="R8" s="145">
        <v>17</v>
      </c>
      <c r="S8" s="144">
        <v>18</v>
      </c>
      <c r="T8" s="144">
        <v>19</v>
      </c>
      <c r="U8" s="144">
        <v>20</v>
      </c>
      <c r="V8" s="144">
        <v>21</v>
      </c>
      <c r="W8" s="144">
        <v>22</v>
      </c>
      <c r="X8" s="144">
        <v>23</v>
      </c>
      <c r="Y8" s="144">
        <v>24</v>
      </c>
      <c r="Z8" s="144">
        <v>25</v>
      </c>
      <c r="AA8" s="144">
        <v>26</v>
      </c>
      <c r="AB8" s="144">
        <v>27</v>
      </c>
      <c r="AC8" s="144">
        <v>28</v>
      </c>
      <c r="AD8" s="144">
        <v>29</v>
      </c>
      <c r="AE8" s="144">
        <v>30</v>
      </c>
      <c r="AF8" s="144">
        <v>31</v>
      </c>
      <c r="AG8" s="144">
        <v>32</v>
      </c>
    </row>
    <row r="9" spans="1:125" ht="19.7" customHeight="1" x14ac:dyDescent="0.25">
      <c r="A9" s="146" t="s">
        <v>219</v>
      </c>
      <c r="B9" s="310" t="s">
        <v>220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2"/>
    </row>
    <row r="10" spans="1:125" ht="114" customHeight="1" x14ac:dyDescent="0.25">
      <c r="A10" s="146">
        <v>1</v>
      </c>
      <c r="B10" s="147" t="s">
        <v>301</v>
      </c>
      <c r="C10" s="148" t="s">
        <v>302</v>
      </c>
      <c r="D10" s="148"/>
      <c r="E10" s="147" t="s">
        <v>303</v>
      </c>
      <c r="F10" s="147" t="s">
        <v>304</v>
      </c>
      <c r="G10" s="147" t="s">
        <v>305</v>
      </c>
      <c r="H10" s="147"/>
      <c r="I10" s="147"/>
      <c r="J10" s="147"/>
      <c r="K10" s="147"/>
      <c r="L10" s="147" t="s">
        <v>306</v>
      </c>
      <c r="M10" s="147"/>
      <c r="N10" s="147"/>
      <c r="O10" s="147"/>
      <c r="P10" s="147" t="s">
        <v>307</v>
      </c>
      <c r="Q10" s="147" t="s">
        <v>308</v>
      </c>
      <c r="R10" s="147" t="s">
        <v>307</v>
      </c>
      <c r="S10" s="147" t="s">
        <v>309</v>
      </c>
      <c r="T10" s="147" t="s">
        <v>310</v>
      </c>
      <c r="U10" s="148"/>
      <c r="V10" s="148"/>
      <c r="W10" s="148"/>
      <c r="X10" s="148">
        <v>10</v>
      </c>
      <c r="Y10" s="148">
        <v>20</v>
      </c>
      <c r="Z10" s="148"/>
      <c r="AA10" s="148" t="s">
        <v>221</v>
      </c>
      <c r="AB10" s="148" t="s">
        <v>221</v>
      </c>
      <c r="AC10" s="148" t="s">
        <v>311</v>
      </c>
      <c r="AD10" s="148"/>
      <c r="AE10" s="148"/>
      <c r="AF10" s="147" t="s">
        <v>312</v>
      </c>
      <c r="AG10" s="148" t="s">
        <v>313</v>
      </c>
    </row>
    <row r="11" spans="1:125" ht="88.5" customHeight="1" x14ac:dyDescent="0.25">
      <c r="A11" s="146">
        <v>2</v>
      </c>
      <c r="B11" s="147" t="s">
        <v>314</v>
      </c>
      <c r="C11" s="148" t="s">
        <v>315</v>
      </c>
      <c r="D11" s="148"/>
      <c r="E11" s="147" t="s">
        <v>316</v>
      </c>
      <c r="F11" s="147" t="s">
        <v>317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 t="s">
        <v>318</v>
      </c>
      <c r="Q11" s="147"/>
      <c r="R11" s="147" t="s">
        <v>318</v>
      </c>
      <c r="S11" s="147"/>
      <c r="T11" s="147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7" t="s">
        <v>319</v>
      </c>
      <c r="AG11" s="148" t="s">
        <v>320</v>
      </c>
    </row>
    <row r="12" spans="1:125" ht="19.7" customHeight="1" x14ac:dyDescent="0.25">
      <c r="A12" s="149" t="s">
        <v>223</v>
      </c>
      <c r="B12" s="310" t="s">
        <v>224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4"/>
    </row>
    <row r="13" spans="1:125" x14ac:dyDescent="0.25">
      <c r="A13" s="150"/>
      <c r="B13" s="151"/>
      <c r="C13" s="152"/>
      <c r="D13" s="152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53"/>
      <c r="T13" s="153"/>
      <c r="U13" s="153"/>
      <c r="V13" s="153"/>
      <c r="W13" s="153"/>
      <c r="X13" s="152"/>
      <c r="Y13" s="152"/>
      <c r="Z13" s="152"/>
      <c r="AA13" s="152"/>
      <c r="AB13" s="152"/>
      <c r="AC13" s="152"/>
      <c r="AD13" s="152"/>
      <c r="AE13" s="152"/>
      <c r="AF13" s="151"/>
      <c r="AG13" s="155"/>
    </row>
    <row r="14" spans="1:125" s="156" customFormat="1" ht="19.5" customHeight="1" x14ac:dyDescent="0.25">
      <c r="A14" s="150" t="s">
        <v>225</v>
      </c>
      <c r="B14" s="310" t="s">
        <v>226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6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</row>
    <row r="15" spans="1:125" s="156" customFormat="1" ht="19.7" customHeight="1" x14ac:dyDescent="0.25">
      <c r="A15" s="157" t="s">
        <v>227</v>
      </c>
      <c r="B15" s="158" t="s">
        <v>228</v>
      </c>
      <c r="C15" s="159"/>
      <c r="D15" s="159"/>
      <c r="E15" s="159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1"/>
      <c r="S15" s="159"/>
      <c r="T15" s="162"/>
      <c r="U15" s="162"/>
      <c r="V15" s="162"/>
      <c r="W15" s="162"/>
      <c r="X15" s="159"/>
      <c r="Y15" s="159"/>
      <c r="Z15" s="159"/>
      <c r="AA15" s="159"/>
      <c r="AB15" s="159"/>
      <c r="AC15" s="159"/>
      <c r="AD15" s="159"/>
      <c r="AE15" s="159"/>
      <c r="AF15" s="159"/>
      <c r="AG15" s="163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</row>
    <row r="16" spans="1:125" s="156" customFormat="1" ht="19.5" customHeight="1" x14ac:dyDescent="0.25">
      <c r="A16" s="157" t="s">
        <v>229</v>
      </c>
      <c r="B16" s="158" t="s">
        <v>230</v>
      </c>
      <c r="C16" s="159"/>
      <c r="D16" s="159"/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159"/>
      <c r="T16" s="162"/>
      <c r="U16" s="162"/>
      <c r="V16" s="162"/>
      <c r="W16" s="162"/>
      <c r="X16" s="159"/>
      <c r="Y16" s="159"/>
      <c r="Z16" s="159"/>
      <c r="AA16" s="159"/>
      <c r="AB16" s="159"/>
      <c r="AC16" s="159"/>
      <c r="AD16" s="159"/>
      <c r="AE16" s="159"/>
      <c r="AF16" s="159"/>
      <c r="AG16" s="163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</row>
    <row r="17" spans="1:33" ht="19.7" customHeight="1" x14ac:dyDescent="0.25">
      <c r="A17" s="157" t="s">
        <v>231</v>
      </c>
      <c r="B17" s="158" t="s">
        <v>232</v>
      </c>
      <c r="C17" s="159"/>
      <c r="D17" s="159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  <c r="S17" s="159"/>
      <c r="T17" s="162"/>
      <c r="U17" s="162"/>
      <c r="V17" s="162"/>
      <c r="W17" s="162"/>
      <c r="X17" s="159"/>
      <c r="Y17" s="159"/>
      <c r="Z17" s="159"/>
      <c r="AA17" s="159"/>
      <c r="AB17" s="159"/>
      <c r="AC17" s="159"/>
      <c r="AD17" s="159"/>
      <c r="AE17" s="159"/>
      <c r="AF17" s="159"/>
      <c r="AG17" s="164"/>
    </row>
    <row r="18" spans="1:33" ht="19.7" customHeight="1" x14ac:dyDescent="0.25">
      <c r="A18" s="157" t="s">
        <v>233</v>
      </c>
      <c r="B18" s="158" t="s">
        <v>234</v>
      </c>
      <c r="C18" s="159"/>
      <c r="D18" s="159"/>
      <c r="E18" s="1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59"/>
      <c r="T18" s="162"/>
      <c r="U18" s="162"/>
      <c r="V18" s="162"/>
      <c r="W18" s="162"/>
      <c r="X18" s="159"/>
      <c r="Y18" s="159"/>
      <c r="Z18" s="159"/>
      <c r="AA18" s="159"/>
      <c r="AB18" s="159"/>
      <c r="AC18" s="159"/>
      <c r="AD18" s="159"/>
      <c r="AE18" s="159"/>
      <c r="AF18" s="159"/>
      <c r="AG18" s="164"/>
    </row>
    <row r="19" spans="1:33" ht="19.7" customHeight="1" x14ac:dyDescent="0.25">
      <c r="A19" s="157" t="s">
        <v>235</v>
      </c>
      <c r="B19" s="158" t="s">
        <v>236</v>
      </c>
      <c r="C19" s="159"/>
      <c r="D19" s="159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1"/>
      <c r="S19" s="159"/>
      <c r="T19" s="162"/>
      <c r="U19" s="162"/>
      <c r="V19" s="162"/>
      <c r="W19" s="162"/>
      <c r="X19" s="159"/>
      <c r="Y19" s="159"/>
      <c r="Z19" s="159"/>
      <c r="AA19" s="159"/>
      <c r="AB19" s="159"/>
      <c r="AC19" s="159"/>
      <c r="AD19" s="159"/>
      <c r="AE19" s="159"/>
      <c r="AF19" s="159"/>
      <c r="AG19" s="164"/>
    </row>
    <row r="20" spans="1:33" ht="19.7" customHeight="1" x14ac:dyDescent="0.25">
      <c r="A20" s="157" t="s">
        <v>237</v>
      </c>
      <c r="B20" s="158" t="s">
        <v>238</v>
      </c>
      <c r="C20" s="159"/>
      <c r="D20" s="159"/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1"/>
      <c r="S20" s="159"/>
      <c r="T20" s="162"/>
      <c r="U20" s="162"/>
      <c r="V20" s="162"/>
      <c r="W20" s="162"/>
      <c r="X20" s="159"/>
      <c r="Y20" s="159"/>
      <c r="Z20" s="159"/>
      <c r="AA20" s="159"/>
      <c r="AB20" s="159"/>
      <c r="AC20" s="159"/>
      <c r="AD20" s="159"/>
      <c r="AE20" s="159"/>
      <c r="AF20" s="159"/>
      <c r="AG20" s="164"/>
    </row>
    <row r="21" spans="1:33" ht="19.7" customHeight="1" x14ac:dyDescent="0.25">
      <c r="A21" s="157" t="s">
        <v>239</v>
      </c>
      <c r="B21" s="158" t="s">
        <v>240</v>
      </c>
      <c r="C21" s="159"/>
      <c r="D21" s="159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159"/>
      <c r="T21" s="162"/>
      <c r="U21" s="162"/>
      <c r="V21" s="162"/>
      <c r="W21" s="162"/>
      <c r="X21" s="159"/>
      <c r="Y21" s="159"/>
      <c r="Z21" s="159"/>
      <c r="AA21" s="159"/>
      <c r="AB21" s="159"/>
      <c r="AC21" s="159"/>
      <c r="AD21" s="159"/>
      <c r="AE21" s="159"/>
      <c r="AF21" s="159"/>
      <c r="AG21" s="164"/>
    </row>
    <row r="22" spans="1:33" ht="19.7" customHeight="1" x14ac:dyDescent="0.25">
      <c r="A22" s="157" t="s">
        <v>241</v>
      </c>
      <c r="B22" s="158" t="s">
        <v>242</v>
      </c>
      <c r="C22" s="159"/>
      <c r="D22" s="159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1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4"/>
    </row>
    <row r="23" spans="1:33" ht="19.7" customHeight="1" x14ac:dyDescent="0.25">
      <c r="A23" s="157" t="s">
        <v>243</v>
      </c>
      <c r="B23" s="158" t="s">
        <v>244</v>
      </c>
      <c r="C23" s="159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/>
      <c r="S23" s="159"/>
      <c r="T23" s="162"/>
      <c r="U23" s="162"/>
      <c r="V23" s="162"/>
      <c r="W23" s="162"/>
      <c r="X23" s="159"/>
      <c r="Y23" s="159"/>
      <c r="Z23" s="159"/>
      <c r="AA23" s="159"/>
      <c r="AB23" s="159"/>
      <c r="AC23" s="159"/>
      <c r="AD23" s="159"/>
      <c r="AE23" s="159"/>
      <c r="AF23" s="159"/>
      <c r="AG23" s="164"/>
    </row>
    <row r="24" spans="1:33" ht="19.7" customHeight="1" x14ac:dyDescent="0.25">
      <c r="A24" s="157" t="s">
        <v>246</v>
      </c>
      <c r="B24" s="158" t="s">
        <v>247</v>
      </c>
      <c r="C24" s="159"/>
      <c r="D24" s="159"/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1"/>
      <c r="S24" s="159"/>
      <c r="T24" s="162"/>
      <c r="U24" s="162"/>
      <c r="V24" s="162"/>
      <c r="W24" s="162"/>
      <c r="X24" s="159"/>
      <c r="Y24" s="159"/>
      <c r="Z24" s="159"/>
      <c r="AA24" s="159"/>
      <c r="AB24" s="159"/>
      <c r="AC24" s="159"/>
      <c r="AD24" s="159"/>
      <c r="AE24" s="159"/>
      <c r="AF24" s="159"/>
      <c r="AG24" s="164"/>
    </row>
    <row r="25" spans="1:33" ht="299.25" x14ac:dyDescent="0.25">
      <c r="A25" s="165">
        <v>1</v>
      </c>
      <c r="B25" s="165" t="s">
        <v>248</v>
      </c>
      <c r="C25" s="144">
        <v>2014</v>
      </c>
      <c r="D25" s="144">
        <v>2023</v>
      </c>
      <c r="E25" s="144" t="s">
        <v>177</v>
      </c>
      <c r="F25" s="166">
        <v>50</v>
      </c>
      <c r="G25" s="167">
        <v>50</v>
      </c>
      <c r="H25" s="144" t="s">
        <v>177</v>
      </c>
      <c r="I25" s="144" t="s">
        <v>177</v>
      </c>
      <c r="J25" s="144" t="s">
        <v>177</v>
      </c>
      <c r="K25" s="144" t="s">
        <v>177</v>
      </c>
      <c r="L25" s="144" t="s">
        <v>177</v>
      </c>
      <c r="M25" s="144" t="s">
        <v>177</v>
      </c>
      <c r="N25" s="144" t="s">
        <v>177</v>
      </c>
      <c r="O25" s="144" t="s">
        <v>177</v>
      </c>
      <c r="P25" s="167">
        <v>50</v>
      </c>
      <c r="Q25" s="144" t="s">
        <v>177</v>
      </c>
      <c r="R25" s="145">
        <v>0</v>
      </c>
      <c r="S25" s="144" t="s">
        <v>177</v>
      </c>
      <c r="T25" s="168">
        <v>3</v>
      </c>
      <c r="U25" s="168">
        <v>2.5</v>
      </c>
      <c r="V25" s="168">
        <v>0.5</v>
      </c>
      <c r="W25" s="144" t="s">
        <v>177</v>
      </c>
      <c r="X25" s="144">
        <v>20</v>
      </c>
      <c r="Y25" s="144">
        <v>5</v>
      </c>
      <c r="Z25" s="144" t="s">
        <v>177</v>
      </c>
      <c r="AA25" s="144" t="s">
        <v>221</v>
      </c>
      <c r="AB25" s="144" t="s">
        <v>249</v>
      </c>
      <c r="AC25" s="144" t="s">
        <v>222</v>
      </c>
      <c r="AD25" s="165" t="s">
        <v>179</v>
      </c>
      <c r="AE25" s="165" t="s">
        <v>245</v>
      </c>
      <c r="AF25" s="165" t="s">
        <v>321</v>
      </c>
      <c r="AG25" s="165" t="s">
        <v>250</v>
      </c>
    </row>
    <row r="26" spans="1:33" ht="96" customHeight="1" x14ac:dyDescent="0.25">
      <c r="A26" s="144">
        <v>2</v>
      </c>
      <c r="B26" s="144" t="s">
        <v>251</v>
      </c>
      <c r="C26" s="144">
        <v>2013</v>
      </c>
      <c r="D26" s="144">
        <v>2023</v>
      </c>
      <c r="E26" s="144" t="s">
        <v>177</v>
      </c>
      <c r="F26" s="167">
        <v>486.3</v>
      </c>
      <c r="G26" s="167" t="s">
        <v>177</v>
      </c>
      <c r="H26" s="167" t="s">
        <v>177</v>
      </c>
      <c r="I26" s="167" t="s">
        <v>177</v>
      </c>
      <c r="J26" s="167" t="s">
        <v>177</v>
      </c>
      <c r="K26" s="167" t="s">
        <v>177</v>
      </c>
      <c r="L26" s="167" t="s">
        <v>177</v>
      </c>
      <c r="M26" s="167" t="s">
        <v>177</v>
      </c>
      <c r="N26" s="167" t="s">
        <v>177</v>
      </c>
      <c r="O26" s="167" t="s">
        <v>177</v>
      </c>
      <c r="P26" s="166">
        <v>144.9</v>
      </c>
      <c r="Q26" s="166">
        <v>476.4</v>
      </c>
      <c r="R26" s="169" t="s">
        <v>177</v>
      </c>
      <c r="S26" s="170" t="s">
        <v>177</v>
      </c>
      <c r="T26" s="170" t="s">
        <v>177</v>
      </c>
      <c r="U26" s="170" t="s">
        <v>177</v>
      </c>
      <c r="V26" s="170" t="s">
        <v>177</v>
      </c>
      <c r="W26" s="170" t="s">
        <v>177</v>
      </c>
      <c r="X26" s="165">
        <v>149</v>
      </c>
      <c r="Y26" s="165">
        <v>168</v>
      </c>
      <c r="Z26" s="165" t="s">
        <v>179</v>
      </c>
      <c r="AA26" s="165" t="s">
        <v>221</v>
      </c>
      <c r="AB26" s="165" t="s">
        <v>221</v>
      </c>
      <c r="AC26" s="165" t="s">
        <v>221</v>
      </c>
      <c r="AD26" s="165" t="s">
        <v>179</v>
      </c>
      <c r="AE26" s="165" t="s">
        <v>245</v>
      </c>
      <c r="AF26" s="165" t="s">
        <v>181</v>
      </c>
      <c r="AG26" s="165" t="s">
        <v>252</v>
      </c>
    </row>
    <row r="27" spans="1:33" ht="19.5" customHeight="1" x14ac:dyDescent="0.25">
      <c r="A27" s="157" t="s">
        <v>253</v>
      </c>
      <c r="B27" s="158" t="s">
        <v>254</v>
      </c>
      <c r="C27" s="159"/>
      <c r="D27" s="159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1"/>
      <c r="S27" s="159"/>
      <c r="T27" s="162"/>
      <c r="U27" s="162"/>
      <c r="V27" s="162"/>
      <c r="W27" s="162"/>
      <c r="X27" s="159"/>
      <c r="Y27" s="159"/>
      <c r="Z27" s="159"/>
      <c r="AA27" s="159"/>
      <c r="AB27" s="159"/>
      <c r="AC27" s="159"/>
      <c r="AD27" s="159"/>
      <c r="AE27" s="159"/>
      <c r="AF27" s="159"/>
      <c r="AG27" s="164"/>
    </row>
    <row r="28" spans="1:33" ht="19.7" customHeight="1" x14ac:dyDescent="0.25">
      <c r="A28" s="171" t="s">
        <v>255</v>
      </c>
      <c r="B28" s="172" t="s">
        <v>256</v>
      </c>
      <c r="C28" s="173"/>
      <c r="D28" s="173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5"/>
      <c r="S28" s="173"/>
      <c r="T28" s="176"/>
      <c r="U28" s="176"/>
      <c r="V28" s="176"/>
      <c r="W28" s="176"/>
      <c r="X28" s="173"/>
      <c r="Y28" s="173"/>
      <c r="Z28" s="173"/>
      <c r="AA28" s="173"/>
      <c r="AB28" s="173"/>
      <c r="AC28" s="173"/>
      <c r="AD28" s="173"/>
      <c r="AE28" s="173"/>
      <c r="AF28" s="173"/>
      <c r="AG28" s="177"/>
    </row>
    <row r="29" spans="1:33" ht="21" customHeight="1" thickBot="1" x14ac:dyDescent="0.3">
      <c r="A29" s="178"/>
      <c r="B29" s="179" t="s">
        <v>257</v>
      </c>
      <c r="C29" s="179"/>
      <c r="D29" s="179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  <c r="S29" s="180"/>
      <c r="T29" s="183"/>
      <c r="U29" s="183"/>
      <c r="V29" s="183"/>
      <c r="W29" s="183"/>
      <c r="X29" s="180"/>
      <c r="Y29" s="180"/>
      <c r="Z29" s="180"/>
      <c r="AA29" s="180"/>
      <c r="AB29" s="180"/>
      <c r="AC29" s="180"/>
      <c r="AD29" s="180"/>
      <c r="AE29" s="180"/>
      <c r="AF29" s="180"/>
      <c r="AG29" s="184"/>
    </row>
    <row r="30" spans="1:33" ht="27.75" customHeight="1" x14ac:dyDescent="0.25">
      <c r="A30" s="317" t="s">
        <v>258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</row>
    <row r="31" spans="1:33" ht="27.75" customHeight="1" x14ac:dyDescent="0.25">
      <c r="A31" s="284" t="s">
        <v>259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</row>
    <row r="32" spans="1:33" ht="37.5" customHeight="1" x14ac:dyDescent="0.25">
      <c r="A32" s="284" t="s">
        <v>260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</row>
    <row r="33" spans="1:33" ht="18" customHeight="1" x14ac:dyDescent="0.25">
      <c r="A33" s="284" t="s">
        <v>261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</row>
    <row r="34" spans="1:33" ht="23.25" customHeight="1" x14ac:dyDescent="0.25">
      <c r="A34" s="284" t="s">
        <v>262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</row>
    <row r="35" spans="1:33" ht="21.75" customHeight="1" x14ac:dyDescent="0.25">
      <c r="A35" s="284" t="s">
        <v>263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</row>
    <row r="36" spans="1:33" ht="24" customHeight="1" x14ac:dyDescent="0.25">
      <c r="A36" s="284" t="s">
        <v>264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</row>
    <row r="37" spans="1:33" ht="22.5" customHeight="1" x14ac:dyDescent="0.25">
      <c r="A37" s="284" t="s">
        <v>265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</row>
    <row r="38" spans="1:33" ht="37.5" customHeight="1" x14ac:dyDescent="0.25">
      <c r="A38" s="284" t="s">
        <v>266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</row>
    <row r="39" spans="1:33" ht="3.75" hidden="1" customHeight="1" x14ac:dyDescent="0.25"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</row>
    <row r="40" spans="1:33" ht="21" customHeight="1" x14ac:dyDescent="0.25">
      <c r="A40" s="319" t="s">
        <v>267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</row>
    <row r="41" spans="1:33" ht="21" customHeight="1" x14ac:dyDescent="0.25">
      <c r="A41" s="185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</row>
    <row r="42" spans="1:33" s="186" customFormat="1" ht="37.5" customHeight="1" x14ac:dyDescent="0.25"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</row>
    <row r="43" spans="1:33" s="186" customFormat="1" ht="37.5" customHeight="1" x14ac:dyDescent="0.25">
      <c r="B43" s="187"/>
      <c r="C43" s="187"/>
      <c r="D43" s="187"/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9"/>
      <c r="S43" s="187"/>
      <c r="T43" s="190"/>
      <c r="U43" s="190"/>
      <c r="V43" s="190"/>
      <c r="W43" s="190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</row>
    <row r="44" spans="1:33" s="186" customFormat="1" ht="19.7" customHeight="1" x14ac:dyDescent="0.25">
      <c r="B44" s="191"/>
      <c r="C44" s="191"/>
      <c r="D44" s="191"/>
      <c r="E44" s="192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4"/>
      <c r="S44" s="192"/>
      <c r="T44" s="195"/>
      <c r="U44" s="195"/>
      <c r="V44" s="195"/>
      <c r="W44" s="195"/>
      <c r="X44" s="192"/>
      <c r="Y44" s="192"/>
      <c r="Z44" s="192"/>
      <c r="AA44" s="192"/>
      <c r="AB44" s="192"/>
      <c r="AC44" s="192"/>
      <c r="AD44" s="192"/>
      <c r="AE44" s="192"/>
      <c r="AF44" s="192"/>
    </row>
    <row r="45" spans="1:33" s="196" customFormat="1" ht="31.5" x14ac:dyDescent="0.5"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AD45" s="197"/>
    </row>
    <row r="46" spans="1:33" s="196" customFormat="1" ht="31.5" x14ac:dyDescent="0.5"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AD46" s="197"/>
    </row>
  </sheetData>
  <sheetProtection formatCells="0" formatColumns="0" formatRows="0" insertColumns="0" insertRows="0" insertHyperlinks="0" deleteColumns="0" deleteRows="0" sort="0" autoFilter="0" pivotTables="0"/>
  <mergeCells count="43">
    <mergeCell ref="E46:W46"/>
    <mergeCell ref="A33:AG33"/>
    <mergeCell ref="A34:AG34"/>
    <mergeCell ref="A35:AG35"/>
    <mergeCell ref="A36:AG36"/>
    <mergeCell ref="A37:AG37"/>
    <mergeCell ref="A38:AG38"/>
    <mergeCell ref="B39:AG39"/>
    <mergeCell ref="A40:AG40"/>
    <mergeCell ref="B41:AG41"/>
    <mergeCell ref="B42:AG42"/>
    <mergeCell ref="E45:W45"/>
    <mergeCell ref="B9:AG9"/>
    <mergeCell ref="B12:AG12"/>
    <mergeCell ref="B14:AG14"/>
    <mergeCell ref="A30:AG30"/>
    <mergeCell ref="A31:AG31"/>
    <mergeCell ref="A32:AG32"/>
    <mergeCell ref="AF4:AF7"/>
    <mergeCell ref="AG4:AG7"/>
    <mergeCell ref="F6:F7"/>
    <mergeCell ref="G6:G7"/>
    <mergeCell ref="H6:I6"/>
    <mergeCell ref="J6:K6"/>
    <mergeCell ref="L6:M6"/>
    <mergeCell ref="N6:O6"/>
    <mergeCell ref="P6:Q6"/>
    <mergeCell ref="T4:W6"/>
    <mergeCell ref="X4:Y6"/>
    <mergeCell ref="Z4:Z7"/>
    <mergeCell ref="AA4:AC6"/>
    <mergeCell ref="AD4:AD7"/>
    <mergeCell ref="AE4:AE7"/>
    <mergeCell ref="AC1:AG1"/>
    <mergeCell ref="A2:AG2"/>
    <mergeCell ref="A3:AF3"/>
    <mergeCell ref="A4:A7"/>
    <mergeCell ref="B4:B7"/>
    <mergeCell ref="C4:C7"/>
    <mergeCell ref="E4:E7"/>
    <mergeCell ref="F4:Q5"/>
    <mergeCell ref="R4:R7"/>
    <mergeCell ref="S4:S7"/>
  </mergeCells>
  <printOptions horizontalCentered="1"/>
  <pageMargins left="0.15748031496062992" right="0.28999999999999998" top="0.19685039370078741" bottom="0.43307086614173229" header="0.31496062992125984" footer="0.23622047244094491"/>
  <pageSetup paperSize="9" scale="36" fitToHeight="4" orientation="landscape" r:id="rId1"/>
  <headerFooter>
    <oddFooter>&amp;C&amp;P</oddFooter>
  </headerFooter>
  <rowBreaks count="2" manualBreakCount="2">
    <brk id="29" min="4" max="32" man="1"/>
    <brk id="42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view="pageBreakPreview" zoomScale="75" zoomScaleNormal="75" workbookViewId="0">
      <selection activeCell="A17" sqref="A17:N17"/>
    </sheetView>
  </sheetViews>
  <sheetFormatPr defaultRowHeight="12.75" x14ac:dyDescent="0.2"/>
  <sheetData>
    <row r="1" spans="1:14" ht="18.75" x14ac:dyDescent="0.2">
      <c r="L1" s="323" t="s">
        <v>166</v>
      </c>
      <c r="M1" s="323"/>
      <c r="N1" s="323"/>
    </row>
    <row r="2" spans="1:14" ht="18.75" x14ac:dyDescent="0.2">
      <c r="L2" s="17"/>
      <c r="M2" s="17"/>
      <c r="N2" s="17"/>
    </row>
    <row r="3" spans="1:14" ht="38.25" customHeight="1" x14ac:dyDescent="0.3">
      <c r="A3" s="325" t="s">
        <v>97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6.149999999999999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01.25" customHeight="1" x14ac:dyDescent="0.2">
      <c r="A5" s="324" t="s">
        <v>96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ht="34.5" customHeight="1" x14ac:dyDescent="0.2">
      <c r="A6" s="326" t="s">
        <v>95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1:14" ht="64.900000000000006" customHeight="1" x14ac:dyDescent="0.2">
      <c r="A7" s="322" t="s">
        <v>113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</row>
    <row r="8" spans="1:14" ht="61.9" customHeight="1" x14ac:dyDescent="0.2">
      <c r="A8" s="322" t="s">
        <v>172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</row>
    <row r="9" spans="1:14" ht="41.45" customHeight="1" x14ac:dyDescent="0.2">
      <c r="A9" s="322" t="s">
        <v>173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</row>
    <row r="10" spans="1:14" ht="58.5" customHeight="1" x14ac:dyDescent="0.2">
      <c r="A10" s="322" t="s">
        <v>160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</row>
    <row r="11" spans="1:14" ht="36.6" customHeight="1" x14ac:dyDescent="0.2">
      <c r="A11" s="322" t="s">
        <v>174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</row>
    <row r="12" spans="1:14" ht="36.6" customHeight="1" x14ac:dyDescent="0.2">
      <c r="A12" s="322" t="s">
        <v>175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</row>
    <row r="13" spans="1:14" ht="60" customHeight="1" x14ac:dyDescent="0.2">
      <c r="A13" s="322" t="s">
        <v>161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</row>
    <row r="14" spans="1:14" ht="36.6" customHeight="1" x14ac:dyDescent="0.2">
      <c r="A14" s="322" t="s">
        <v>162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</row>
    <row r="15" spans="1:14" ht="42" customHeight="1" x14ac:dyDescent="0.2">
      <c r="A15" s="322" t="s">
        <v>163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</row>
    <row r="16" spans="1:14" ht="40.5" customHeight="1" x14ac:dyDescent="0.2">
      <c r="A16" s="328" t="s">
        <v>0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</row>
    <row r="17" spans="1:14" ht="45" customHeight="1" x14ac:dyDescent="0.2">
      <c r="A17" s="322" t="s">
        <v>164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</row>
    <row r="18" spans="1:14" ht="24" customHeight="1" x14ac:dyDescent="0.3">
      <c r="A18" s="329" t="s">
        <v>1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</row>
    <row r="19" spans="1:14" ht="42.75" customHeight="1" x14ac:dyDescent="0.2">
      <c r="A19" s="327" t="s">
        <v>165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</row>
  </sheetData>
  <mergeCells count="17">
    <mergeCell ref="A9:N9"/>
    <mergeCell ref="A11:N11"/>
    <mergeCell ref="A12:N12"/>
    <mergeCell ref="A10:N10"/>
    <mergeCell ref="A13:N13"/>
    <mergeCell ref="A14:N14"/>
    <mergeCell ref="A19:N19"/>
    <mergeCell ref="A15:N15"/>
    <mergeCell ref="A16:N16"/>
    <mergeCell ref="A17:N17"/>
    <mergeCell ref="A18:N18"/>
    <mergeCell ref="A8:N8"/>
    <mergeCell ref="L1:N1"/>
    <mergeCell ref="A5:N5"/>
    <mergeCell ref="A3:N3"/>
    <mergeCell ref="A6:N6"/>
    <mergeCell ref="A7:N7"/>
  </mergeCells>
  <phoneticPr fontId="11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Аналит.отчет</vt:lpstr>
      <vt:lpstr>Диагностика</vt:lpstr>
      <vt:lpstr>Расчет ИФО</vt:lpstr>
      <vt:lpstr>Инвестпроекты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Инвестпроекты!Заголовки_для_печати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Инвестпроекты!Область_печати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Ржепко Татьяна Анатольевна</cp:lastModifiedBy>
  <cp:lastPrinted>2021-01-21T07:50:33Z</cp:lastPrinted>
  <dcterms:created xsi:type="dcterms:W3CDTF">2006-03-06T08:26:24Z</dcterms:created>
  <dcterms:modified xsi:type="dcterms:W3CDTF">2022-05-19T02:04:46Z</dcterms:modified>
</cp:coreProperties>
</file>