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Со Старого компа\ponomareva\Мои документы\ПРОГНОЗ, Бюджет\бюджет 2025-2027\первоначальный бюджет\"/>
    </mc:Choice>
  </mc:AlternateContent>
  <xr:revisionPtr revIDLastSave="0" documentId="13_ncr:1_{A47709A7-1D3C-4CB9-A7BC-E11966945594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2025" sheetId="2" r:id="rId1"/>
    <sheet name="2026" sheetId="14" r:id="rId2"/>
    <sheet name="2027" sheetId="15" r:id="rId3"/>
    <sheet name="численность" sheetId="16" r:id="rId4"/>
  </sheets>
  <externalReferences>
    <externalReference r:id="rId5"/>
    <externalReference r:id="rId6"/>
  </externalReferences>
  <definedNames>
    <definedName name="Choice">[1]Вспомогательный!$A$18:$B$18</definedName>
    <definedName name="Data1">#REF!</definedName>
    <definedName name="Data2">#REF!</definedName>
    <definedName name="Data3">#REF!</definedName>
    <definedName name="Economy1">#REF!</definedName>
    <definedName name="Economy2">#REF!</definedName>
    <definedName name="index">[2]Вспомогательный!$A$2:$A$3</definedName>
    <definedName name="Subsidy">[2]Вспомогательный!$J$33:$J$34</definedName>
    <definedName name="taxes">[2]Вспомогательный!#REF!</definedName>
  </definedNames>
  <calcPr calcId="191029"/>
</workbook>
</file>

<file path=xl/calcChain.xml><?xml version="1.0" encoding="utf-8"?>
<calcChain xmlns="http://schemas.openxmlformats.org/spreadsheetml/2006/main">
  <c r="H5" i="14" l="1"/>
  <c r="H5" i="2"/>
  <c r="E12" i="16" l="1"/>
  <c r="E7" i="16"/>
  <c r="E8" i="16"/>
  <c r="E9" i="16"/>
  <c r="E10" i="16"/>
  <c r="E11" i="16"/>
  <c r="E6" i="16"/>
  <c r="D12" i="16"/>
  <c r="H5" i="15" l="1"/>
  <c r="C12" i="16"/>
  <c r="B12" i="16"/>
  <c r="H16" i="15" l="1"/>
  <c r="F16" i="15"/>
  <c r="B16" i="15"/>
  <c r="H16" i="14"/>
  <c r="F16" i="14"/>
  <c r="B16" i="14"/>
  <c r="H17" i="2" l="1"/>
  <c r="B17" i="2" l="1"/>
</calcChain>
</file>

<file path=xl/sharedStrings.xml><?xml version="1.0" encoding="utf-8"?>
<sst xmlns="http://schemas.openxmlformats.org/spreadsheetml/2006/main" count="88" uniqueCount="34">
  <si>
    <t>Налоговые доходы РБ</t>
  </si>
  <si>
    <t>Численность постоянного населения</t>
  </si>
  <si>
    <t>Баклашинское МО</t>
  </si>
  <si>
    <t>Большелугское МО</t>
  </si>
  <si>
    <t>Олхинское МО</t>
  </si>
  <si>
    <t>Подкаменское МО</t>
  </si>
  <si>
    <t>Шаманское МО</t>
  </si>
  <si>
    <t>Шелеховское МО</t>
  </si>
  <si>
    <t>Итого по МО</t>
  </si>
  <si>
    <t>Наименование МО</t>
  </si>
  <si>
    <t>БОi</t>
  </si>
  <si>
    <t>ИБРi</t>
  </si>
  <si>
    <t>ИНПi</t>
  </si>
  <si>
    <t>ДВБОПi</t>
  </si>
  <si>
    <t>БОi+1</t>
  </si>
  <si>
    <t>Дi</t>
  </si>
  <si>
    <t>Уровень, до которого доводится выравнивание</t>
  </si>
  <si>
    <t>Начальник финансового управления</t>
  </si>
  <si>
    <t>Администрации Шелеховского муниципального района</t>
  </si>
  <si>
    <t>О.А. Иванова</t>
  </si>
  <si>
    <t>Доп. норматив по НДФЛ</t>
  </si>
  <si>
    <t>Субвенция на выравнивание БОП</t>
  </si>
  <si>
    <t>Иные  МБТ</t>
  </si>
  <si>
    <t>Объем к распределению по 74-оз</t>
  </si>
  <si>
    <t>Объем  к распределению по 74-оз</t>
  </si>
  <si>
    <t>Распределение дотации на выравнивание бюджетной обеспеченности из районного фонда финансовой поддержки поселений на 2025 год</t>
  </si>
  <si>
    <t>Численность постоянного населения на 01.01.2022</t>
  </si>
  <si>
    <t>Численность постоянного населения на 01.01.2023</t>
  </si>
  <si>
    <t>отклонение</t>
  </si>
  <si>
    <t>Распределение дотации на выравнивание бюджетной обеспеченности из районного фонда финансовой поддержки поселений на 2026 год</t>
  </si>
  <si>
    <t>Объем РФФПП расчетный, в т.ч.:</t>
  </si>
  <si>
    <t>Численность постоянного населения на 01.01.2024</t>
  </si>
  <si>
    <t>Распределение дотации на выравнивание бюджетной обеспеченности из районного фонда финансовой поддержки поселений на 2027 год</t>
  </si>
  <si>
    <t>в т.ч. доп. норматив по НДФЛ (1,971%)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</si>
</sst>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_р_._-;\-* #,##0.00_р_._-;_-* &quot;-&quot;??_р_._-;_-@_-"/>
    <numFmt numFmtId="165" formatCode="0.0000"/>
    <numFmt numFmtId="166" formatCode="#,##0.0"/>
    <numFmt numFmtId="167" formatCode="\$#,##0\ ;\(\$#,##0\)"/>
    <numFmt numFmtId="168" formatCode="0.000"/>
    <numFmt numFmtId="169" formatCode="#,##0.00000000"/>
  </numFmts>
  <fonts count="41" x14ac:knownFonts="1">
    <font>
      <sz val="10"/>
      <name val="Arial Cyr"/>
      <charset val="204"/>
    </font>
    <font>
      <sz val="10"/>
      <name val="Arial Cyr"/>
      <charset val="204"/>
    </font>
    <font>
      <sz val="12"/>
      <color indexed="8"/>
      <name val="Times New Roman"/>
      <family val="2"/>
      <charset val="204"/>
    </font>
    <font>
      <sz val="12"/>
      <color indexed="9"/>
      <name val="Times New Roman"/>
      <family val="2"/>
      <charset val="204"/>
    </font>
    <font>
      <sz val="12"/>
      <color indexed="20"/>
      <name val="Times New Roman"/>
      <family val="2"/>
      <charset val="204"/>
    </font>
    <font>
      <b/>
      <sz val="12"/>
      <color indexed="52"/>
      <name val="Times New Roman"/>
      <family val="2"/>
      <charset val="204"/>
    </font>
    <font>
      <b/>
      <sz val="12"/>
      <color indexed="9"/>
      <name val="Times New Roman"/>
      <family val="2"/>
      <charset val="204"/>
    </font>
    <font>
      <sz val="10"/>
      <color indexed="24"/>
      <name val="Arial"/>
      <family val="2"/>
      <charset val="204"/>
    </font>
    <font>
      <i/>
      <sz val="12"/>
      <color indexed="23"/>
      <name val="Times New Roman"/>
      <family val="2"/>
      <charset val="204"/>
    </font>
    <font>
      <sz val="12"/>
      <color indexed="17"/>
      <name val="Times New Roman"/>
      <family val="2"/>
      <charset val="204"/>
    </font>
    <font>
      <b/>
      <sz val="15"/>
      <color indexed="56"/>
      <name val="Times New Roman"/>
      <family val="2"/>
      <charset val="204"/>
    </font>
    <font>
      <b/>
      <sz val="13"/>
      <color indexed="56"/>
      <name val="Times New Roman"/>
      <family val="2"/>
      <charset val="204"/>
    </font>
    <font>
      <b/>
      <sz val="11"/>
      <color indexed="56"/>
      <name val="Times New Roman"/>
      <family val="2"/>
      <charset val="204"/>
    </font>
    <font>
      <sz val="12"/>
      <color indexed="62"/>
      <name val="Times New Roman"/>
      <family val="2"/>
      <charset val="204"/>
    </font>
    <font>
      <sz val="12"/>
      <color indexed="52"/>
      <name val="Times New Roman"/>
      <family val="2"/>
      <charset val="204"/>
    </font>
    <font>
      <sz val="12"/>
      <color indexed="60"/>
      <name val="Times New Roman"/>
      <family val="2"/>
      <charset val="204"/>
    </font>
    <font>
      <sz val="10"/>
      <name val="Times New Roman CYR"/>
      <charset val="204"/>
    </font>
    <font>
      <b/>
      <sz val="12"/>
      <color indexed="63"/>
      <name val="Times New Roman"/>
      <family val="2"/>
      <charset val="204"/>
    </font>
    <font>
      <b/>
      <sz val="18"/>
      <color indexed="56"/>
      <name val="Cambria"/>
      <family val="2"/>
      <charset val="204"/>
    </font>
    <font>
      <b/>
      <sz val="12"/>
      <color indexed="8"/>
      <name val="Times New Roman"/>
      <family val="2"/>
      <charset val="204"/>
    </font>
    <font>
      <sz val="12"/>
      <color indexed="10"/>
      <name val="Times New Roman"/>
      <family val="2"/>
      <charset val="204"/>
    </font>
    <font>
      <b/>
      <sz val="10"/>
      <color indexed="8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99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2" applyNumberFormat="0" applyAlignment="0" applyProtection="0"/>
    <xf numFmtId="0" fontId="6" fillId="21" borderId="3" applyNumberFormat="0" applyAlignment="0" applyProtection="0"/>
    <xf numFmtId="164" fontId="1" fillId="0" borderId="0" applyFont="0" applyFill="0" applyBorder="0" applyAlignment="0" applyProtection="0"/>
    <xf numFmtId="3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8" fillId="0" borderId="0" applyNumberFormat="0" applyFill="0" applyBorder="0" applyAlignment="0" applyProtection="0"/>
    <xf numFmtId="2" fontId="7" fillId="0" borderId="0" applyFont="0" applyFill="0" applyBorder="0" applyAlignment="0" applyProtection="0"/>
    <xf numFmtId="0" fontId="9" fillId="4" borderId="0" applyNumberFormat="0" applyBorder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2" fillId="0" borderId="6" applyNumberFormat="0" applyFill="0" applyAlignment="0" applyProtection="0"/>
    <xf numFmtId="0" fontId="12" fillId="0" borderId="0" applyNumberFormat="0" applyFill="0" applyBorder="0" applyAlignment="0" applyProtection="0"/>
    <xf numFmtId="0" fontId="13" fillId="7" borderId="2" applyNumberFormat="0" applyAlignment="0" applyProtection="0"/>
    <xf numFmtId="0" fontId="14" fillId="0" borderId="7" applyNumberFormat="0" applyFill="0" applyAlignment="0" applyProtection="0"/>
    <xf numFmtId="0" fontId="15" fillId="22" borderId="0" applyNumberFormat="0" applyBorder="0" applyAlignment="0" applyProtection="0"/>
    <xf numFmtId="0" fontId="1" fillId="0" borderId="0"/>
    <xf numFmtId="0" fontId="16" fillId="0" borderId="0"/>
    <xf numFmtId="0" fontId="1" fillId="23" borderId="8" applyNumberFormat="0" applyFont="0" applyAlignment="0" applyProtection="0"/>
    <xf numFmtId="0" fontId="17" fillId="20" borderId="9" applyNumberFormat="0" applyAlignment="0" applyProtection="0"/>
    <xf numFmtId="0" fontId="18" fillId="0" borderId="0" applyNumberFormat="0" applyFill="0" applyBorder="0" applyAlignment="0" applyProtection="0"/>
    <xf numFmtId="0" fontId="19" fillId="0" borderId="10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0"/>
    <xf numFmtId="9" fontId="24" fillId="0" borderId="0" applyFont="0" applyFill="0" applyBorder="0" applyAlignment="0" applyProtection="0"/>
    <xf numFmtId="0" fontId="25" fillId="2" borderId="0" applyNumberFormat="0" applyBorder="0" applyAlignment="0" applyProtection="0"/>
    <xf numFmtId="0" fontId="25" fillId="3" borderId="0" applyNumberFormat="0" applyBorder="0" applyAlignment="0" applyProtection="0"/>
    <xf numFmtId="0" fontId="25" fillId="4" borderId="0" applyNumberFormat="0" applyBorder="0" applyAlignment="0" applyProtection="0"/>
    <xf numFmtId="0" fontId="25" fillId="5" borderId="0" applyNumberFormat="0" applyBorder="0" applyAlignment="0" applyProtection="0"/>
    <xf numFmtId="0" fontId="25" fillId="6" borderId="0" applyNumberFormat="0" applyBorder="0" applyAlignment="0" applyProtection="0"/>
    <xf numFmtId="0" fontId="25" fillId="7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5" borderId="0" applyNumberFormat="0" applyBorder="0" applyAlignment="0" applyProtection="0"/>
    <xf numFmtId="0" fontId="25" fillId="8" borderId="0" applyNumberFormat="0" applyBorder="0" applyAlignment="0" applyProtection="0"/>
    <xf numFmtId="0" fontId="25" fillId="11" borderId="0" applyNumberFormat="0" applyBorder="0" applyAlignment="0" applyProtection="0"/>
    <xf numFmtId="0" fontId="26" fillId="12" borderId="0" applyNumberFormat="0" applyBorder="0" applyAlignment="0" applyProtection="0"/>
    <xf numFmtId="0" fontId="26" fillId="9" borderId="0" applyNumberFormat="0" applyBorder="0" applyAlignment="0" applyProtection="0"/>
    <xf numFmtId="0" fontId="26" fillId="10" borderId="0" applyNumberFormat="0" applyBorder="0" applyAlignment="0" applyProtection="0"/>
    <xf numFmtId="0" fontId="26" fillId="13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23" borderId="8" applyNumberFormat="0" applyFont="0" applyAlignment="0" applyProtection="0"/>
    <xf numFmtId="0" fontId="26" fillId="16" borderId="0" applyNumberFormat="0" applyBorder="0" applyAlignment="0" applyProtection="0"/>
    <xf numFmtId="0" fontId="26" fillId="17" borderId="0" applyNumberFormat="0" applyBorder="0" applyAlignment="0" applyProtection="0"/>
    <xf numFmtId="0" fontId="26" fillId="18" borderId="0" applyNumberFormat="0" applyBorder="0" applyAlignment="0" applyProtection="0"/>
    <xf numFmtId="0" fontId="26" fillId="13" borderId="0" applyNumberFormat="0" applyBorder="0" applyAlignment="0" applyProtection="0"/>
    <xf numFmtId="0" fontId="26" fillId="14" borderId="0" applyNumberFormat="0" applyBorder="0" applyAlignment="0" applyProtection="0"/>
    <xf numFmtId="0" fontId="26" fillId="19" borderId="0" applyNumberFormat="0" applyBorder="0" applyAlignment="0" applyProtection="0"/>
    <xf numFmtId="0" fontId="27" fillId="7" borderId="2" applyNumberFormat="0" applyAlignment="0" applyProtection="0"/>
    <xf numFmtId="0" fontId="28" fillId="20" borderId="9" applyNumberFormat="0" applyAlignment="0" applyProtection="0"/>
    <xf numFmtId="0" fontId="29" fillId="20" borderId="2" applyNumberFormat="0" applyAlignment="0" applyProtection="0"/>
    <xf numFmtId="0" fontId="30" fillId="0" borderId="4" applyNumberFormat="0" applyFill="0" applyAlignment="0" applyProtection="0"/>
    <xf numFmtId="0" fontId="31" fillId="0" borderId="5" applyNumberFormat="0" applyFill="0" applyAlignment="0" applyProtection="0"/>
    <xf numFmtId="0" fontId="32" fillId="0" borderId="6" applyNumberFormat="0" applyFill="0" applyAlignment="0" applyProtection="0"/>
    <xf numFmtId="0" fontId="32" fillId="0" borderId="0" applyNumberFormat="0" applyFill="0" applyBorder="0" applyAlignment="0" applyProtection="0"/>
    <xf numFmtId="0" fontId="33" fillId="0" borderId="10" applyNumberFormat="0" applyFill="0" applyAlignment="0" applyProtection="0"/>
    <xf numFmtId="0" fontId="34" fillId="21" borderId="3" applyNumberFormat="0" applyAlignment="0" applyProtection="0"/>
    <xf numFmtId="0" fontId="18" fillId="0" borderId="0" applyNumberFormat="0" applyFill="0" applyBorder="0" applyAlignment="0" applyProtection="0"/>
    <xf numFmtId="0" fontId="35" fillId="22" borderId="0" applyNumberFormat="0" applyBorder="0" applyAlignment="0" applyProtection="0"/>
    <xf numFmtId="0" fontId="24" fillId="0" borderId="0"/>
    <xf numFmtId="0" fontId="1" fillId="0" borderId="0"/>
    <xf numFmtId="0" fontId="36" fillId="3" borderId="0" applyNumberFormat="0" applyBorder="0" applyAlignment="0" applyProtection="0"/>
    <xf numFmtId="0" fontId="37" fillId="0" borderId="0" applyNumberFormat="0" applyFill="0" applyBorder="0" applyAlignment="0" applyProtection="0"/>
    <xf numFmtId="0" fontId="1" fillId="23" borderId="8" applyNumberFormat="0" applyFont="0" applyAlignment="0" applyProtection="0"/>
    <xf numFmtId="0" fontId="1" fillId="23" borderId="8" applyNumberFormat="0" applyFont="0" applyAlignment="0" applyProtection="0"/>
    <xf numFmtId="0" fontId="38" fillId="0" borderId="7" applyNumberFormat="0" applyFill="0" applyAlignment="0" applyProtection="0"/>
    <xf numFmtId="0" fontId="39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0" fontId="40" fillId="4" borderId="0" applyNumberFormat="0" applyBorder="0" applyAlignment="0" applyProtection="0"/>
  </cellStyleXfs>
  <cellXfs count="19">
    <xf numFmtId="0" fontId="0" fillId="0" borderId="0" xfId="0"/>
    <xf numFmtId="0" fontId="22" fillId="0" borderId="0" xfId="0" applyFont="1"/>
    <xf numFmtId="0" fontId="22" fillId="0" borderId="0" xfId="0" applyFont="1" applyAlignment="1">
      <alignment horizontal="right"/>
    </xf>
    <xf numFmtId="166" fontId="22" fillId="0" borderId="0" xfId="0" applyNumberFormat="1" applyFont="1"/>
    <xf numFmtId="0" fontId="22" fillId="0" borderId="1" xfId="0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22" fillId="0" borderId="1" xfId="0" applyFont="1" applyBorder="1" applyAlignment="1">
      <alignment horizontal="left" vertical="top" wrapText="1"/>
    </xf>
    <xf numFmtId="3" fontId="22" fillId="0" borderId="1" xfId="0" applyNumberFormat="1" applyFont="1" applyBorder="1"/>
    <xf numFmtId="165" fontId="22" fillId="0" borderId="1" xfId="0" applyNumberFormat="1" applyFont="1" applyBorder="1"/>
    <xf numFmtId="166" fontId="22" fillId="0" borderId="1" xfId="0" applyNumberFormat="1" applyFont="1" applyBorder="1"/>
    <xf numFmtId="0" fontId="23" fillId="0" borderId="1" xfId="0" applyFont="1" applyBorder="1"/>
    <xf numFmtId="165" fontId="22" fillId="0" borderId="0" xfId="0" applyNumberFormat="1" applyFont="1"/>
    <xf numFmtId="3" fontId="23" fillId="0" borderId="1" xfId="0" applyNumberFormat="1" applyFont="1" applyBorder="1"/>
    <xf numFmtId="166" fontId="23" fillId="0" borderId="1" xfId="0" applyNumberFormat="1" applyFont="1" applyBorder="1"/>
    <xf numFmtId="168" fontId="22" fillId="0" borderId="1" xfId="0" applyNumberFormat="1" applyFont="1" applyBorder="1"/>
    <xf numFmtId="169" fontId="22" fillId="0" borderId="0" xfId="0" applyNumberFormat="1" applyFont="1"/>
    <xf numFmtId="0" fontId="22" fillId="0" borderId="0" xfId="0" applyFont="1" applyAlignment="1">
      <alignment horizontal="center" vertical="center" wrapText="1"/>
    </xf>
    <xf numFmtId="0" fontId="22" fillId="0" borderId="0" xfId="0" applyFont="1" applyAlignment="1">
      <alignment horizontal="right"/>
    </xf>
    <xf numFmtId="0" fontId="22" fillId="0" borderId="0" xfId="0" applyFont="1" applyAlignment="1">
      <alignment horizontal="center"/>
    </xf>
  </cellXfs>
  <cellStyles count="99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20% - Акцент1 2" xfId="51" xr:uid="{00000000-0005-0000-0000-000006000000}"/>
    <cellStyle name="20% - Акцент2 2" xfId="52" xr:uid="{00000000-0005-0000-0000-000007000000}"/>
    <cellStyle name="20% - Акцент3 2" xfId="53" xr:uid="{00000000-0005-0000-0000-000008000000}"/>
    <cellStyle name="20% - Акцент4 2" xfId="54" xr:uid="{00000000-0005-0000-0000-000009000000}"/>
    <cellStyle name="20% - Акцент5 2" xfId="55" xr:uid="{00000000-0005-0000-0000-00000A000000}"/>
    <cellStyle name="20% - Акцент6 2" xfId="56" xr:uid="{00000000-0005-0000-0000-00000B000000}"/>
    <cellStyle name="40% - Accent1" xfId="7" xr:uid="{00000000-0005-0000-0000-00000C000000}"/>
    <cellStyle name="40% - Accent2" xfId="8" xr:uid="{00000000-0005-0000-0000-00000D000000}"/>
    <cellStyle name="40% - Accent3" xfId="9" xr:uid="{00000000-0005-0000-0000-00000E000000}"/>
    <cellStyle name="40% - Accent4" xfId="10" xr:uid="{00000000-0005-0000-0000-00000F000000}"/>
    <cellStyle name="40% - Accent5" xfId="11" xr:uid="{00000000-0005-0000-0000-000010000000}"/>
    <cellStyle name="40% - Accent6" xfId="12" xr:uid="{00000000-0005-0000-0000-000011000000}"/>
    <cellStyle name="40% - Акцент1 2" xfId="57" xr:uid="{00000000-0005-0000-0000-000012000000}"/>
    <cellStyle name="40% - Акцент2 2" xfId="58" xr:uid="{00000000-0005-0000-0000-000013000000}"/>
    <cellStyle name="40% - Акцент3 2" xfId="59" xr:uid="{00000000-0005-0000-0000-000014000000}"/>
    <cellStyle name="40% - Акцент4 2" xfId="60" xr:uid="{00000000-0005-0000-0000-000015000000}"/>
    <cellStyle name="40% - Акцент5 2" xfId="61" xr:uid="{00000000-0005-0000-0000-000016000000}"/>
    <cellStyle name="40% - Акцент6 2" xfId="62" xr:uid="{00000000-0005-0000-0000-000017000000}"/>
    <cellStyle name="60% - Accent1" xfId="13" xr:uid="{00000000-0005-0000-0000-000018000000}"/>
    <cellStyle name="60% - Accent2" xfId="14" xr:uid="{00000000-0005-0000-0000-000019000000}"/>
    <cellStyle name="60% - Accent3" xfId="15" xr:uid="{00000000-0005-0000-0000-00001A000000}"/>
    <cellStyle name="60% - Accent4" xfId="16" xr:uid="{00000000-0005-0000-0000-00001B000000}"/>
    <cellStyle name="60% - Accent5" xfId="17" xr:uid="{00000000-0005-0000-0000-00001C000000}"/>
    <cellStyle name="60% - Accent6" xfId="18" xr:uid="{00000000-0005-0000-0000-00001D000000}"/>
    <cellStyle name="60% - Акцент1 2" xfId="63" xr:uid="{00000000-0005-0000-0000-00001E000000}"/>
    <cellStyle name="60% - Акцент2 2" xfId="64" xr:uid="{00000000-0005-0000-0000-00001F000000}"/>
    <cellStyle name="60% - Акцент3 2" xfId="65" xr:uid="{00000000-0005-0000-0000-000020000000}"/>
    <cellStyle name="60% - Акцент4 2" xfId="66" xr:uid="{00000000-0005-0000-0000-000021000000}"/>
    <cellStyle name="60% - Акцент5 2" xfId="67" xr:uid="{00000000-0005-0000-0000-000022000000}"/>
    <cellStyle name="60% - Акцент6 2" xfId="68" xr:uid="{00000000-0005-0000-0000-000023000000}"/>
    <cellStyle name="Accent1" xfId="19" xr:uid="{00000000-0005-0000-0000-000024000000}"/>
    <cellStyle name="Accent2" xfId="20" xr:uid="{00000000-0005-0000-0000-000025000000}"/>
    <cellStyle name="Accent3" xfId="21" xr:uid="{00000000-0005-0000-0000-000026000000}"/>
    <cellStyle name="Accent4" xfId="22" xr:uid="{00000000-0005-0000-0000-000027000000}"/>
    <cellStyle name="Accent5" xfId="23" xr:uid="{00000000-0005-0000-0000-000028000000}"/>
    <cellStyle name="Accent6" xfId="24" xr:uid="{00000000-0005-0000-0000-000029000000}"/>
    <cellStyle name="Bad" xfId="25" xr:uid="{00000000-0005-0000-0000-00002A000000}"/>
    <cellStyle name="Calculation" xfId="26" xr:uid="{00000000-0005-0000-0000-00002B000000}"/>
    <cellStyle name="Check Cell" xfId="27" xr:uid="{00000000-0005-0000-0000-00002C000000}"/>
    <cellStyle name="Comma 2" xfId="28" xr:uid="{00000000-0005-0000-0000-00002D000000}"/>
    <cellStyle name="Comma 2 2" xfId="69" xr:uid="{00000000-0005-0000-0000-00002E000000}"/>
    <cellStyle name="Comma0" xfId="29" xr:uid="{00000000-0005-0000-0000-00002F000000}"/>
    <cellStyle name="Currency0" xfId="30" xr:uid="{00000000-0005-0000-0000-000030000000}"/>
    <cellStyle name="Date" xfId="31" xr:uid="{00000000-0005-0000-0000-000031000000}"/>
    <cellStyle name="Explanatory Text" xfId="32" xr:uid="{00000000-0005-0000-0000-000032000000}"/>
    <cellStyle name="Fixed" xfId="33" xr:uid="{00000000-0005-0000-0000-000033000000}"/>
    <cellStyle name="Good" xfId="34" xr:uid="{00000000-0005-0000-0000-000034000000}"/>
    <cellStyle name="Heading 1" xfId="35" xr:uid="{00000000-0005-0000-0000-000035000000}"/>
    <cellStyle name="Heading 2" xfId="36" xr:uid="{00000000-0005-0000-0000-000036000000}"/>
    <cellStyle name="Heading 3" xfId="37" xr:uid="{00000000-0005-0000-0000-000037000000}"/>
    <cellStyle name="Heading 4" xfId="38" xr:uid="{00000000-0005-0000-0000-000038000000}"/>
    <cellStyle name="Input" xfId="39" xr:uid="{00000000-0005-0000-0000-000039000000}"/>
    <cellStyle name="Linked Cell" xfId="40" xr:uid="{00000000-0005-0000-0000-00003A000000}"/>
    <cellStyle name="Neutral" xfId="41" xr:uid="{00000000-0005-0000-0000-00003B000000}"/>
    <cellStyle name="Normal 2" xfId="42" xr:uid="{00000000-0005-0000-0000-00003C000000}"/>
    <cellStyle name="Normal 2 2" xfId="70" xr:uid="{00000000-0005-0000-0000-00003D000000}"/>
    <cellStyle name="Normal_Alexander's Tables" xfId="43" xr:uid="{00000000-0005-0000-0000-00003E000000}"/>
    <cellStyle name="Note" xfId="44" xr:uid="{00000000-0005-0000-0000-00003F000000}"/>
    <cellStyle name="Note 2" xfId="71" xr:uid="{00000000-0005-0000-0000-000040000000}"/>
    <cellStyle name="Output" xfId="45" xr:uid="{00000000-0005-0000-0000-000041000000}"/>
    <cellStyle name="Title" xfId="46" xr:uid="{00000000-0005-0000-0000-000042000000}"/>
    <cellStyle name="Total" xfId="47" xr:uid="{00000000-0005-0000-0000-000043000000}"/>
    <cellStyle name="Warning Text" xfId="48" xr:uid="{00000000-0005-0000-0000-000044000000}"/>
    <cellStyle name="Акцент1 2" xfId="72" xr:uid="{00000000-0005-0000-0000-000045000000}"/>
    <cellStyle name="Акцент2 2" xfId="73" xr:uid="{00000000-0005-0000-0000-000046000000}"/>
    <cellStyle name="Акцент3 2" xfId="74" xr:uid="{00000000-0005-0000-0000-000047000000}"/>
    <cellStyle name="Акцент4 2" xfId="75" xr:uid="{00000000-0005-0000-0000-000048000000}"/>
    <cellStyle name="Акцент5 2" xfId="76" xr:uid="{00000000-0005-0000-0000-000049000000}"/>
    <cellStyle name="Акцент6 2" xfId="77" xr:uid="{00000000-0005-0000-0000-00004A000000}"/>
    <cellStyle name="Ввод  2" xfId="78" xr:uid="{00000000-0005-0000-0000-00004B000000}"/>
    <cellStyle name="Вывод 2" xfId="79" xr:uid="{00000000-0005-0000-0000-00004C000000}"/>
    <cellStyle name="Вычисление 2" xfId="80" xr:uid="{00000000-0005-0000-0000-00004D000000}"/>
    <cellStyle name="Заголовок 1 2" xfId="81" xr:uid="{00000000-0005-0000-0000-00004E000000}"/>
    <cellStyle name="Заголовок 2 2" xfId="82" xr:uid="{00000000-0005-0000-0000-00004F000000}"/>
    <cellStyle name="Заголовок 3 2" xfId="83" xr:uid="{00000000-0005-0000-0000-000050000000}"/>
    <cellStyle name="Заголовок 4 2" xfId="84" xr:uid="{00000000-0005-0000-0000-000051000000}"/>
    <cellStyle name="Итог 2" xfId="85" xr:uid="{00000000-0005-0000-0000-000052000000}"/>
    <cellStyle name="Контрольная ячейка 2" xfId="86" xr:uid="{00000000-0005-0000-0000-000053000000}"/>
    <cellStyle name="Название 2" xfId="87" xr:uid="{00000000-0005-0000-0000-000054000000}"/>
    <cellStyle name="Нейтральный 2" xfId="88" xr:uid="{00000000-0005-0000-0000-000055000000}"/>
    <cellStyle name="Обычный" xfId="0" builtinId="0"/>
    <cellStyle name="Обычный 2" xfId="89" xr:uid="{00000000-0005-0000-0000-000057000000}"/>
    <cellStyle name="Обычный 3" xfId="90" xr:uid="{00000000-0005-0000-0000-000058000000}"/>
    <cellStyle name="Плохой 2" xfId="91" xr:uid="{00000000-0005-0000-0000-000059000000}"/>
    <cellStyle name="Пояснение 2" xfId="92" xr:uid="{00000000-0005-0000-0000-00005A000000}"/>
    <cellStyle name="Примечание 2" xfId="93" xr:uid="{00000000-0005-0000-0000-00005B000000}"/>
    <cellStyle name="Примечание 3" xfId="94" xr:uid="{00000000-0005-0000-0000-00005C000000}"/>
    <cellStyle name="Процентный 2" xfId="50" xr:uid="{00000000-0005-0000-0000-00005D000000}"/>
    <cellStyle name="Связанная ячейка 2" xfId="95" xr:uid="{00000000-0005-0000-0000-00005E000000}"/>
    <cellStyle name="Стиль 1" xfId="49" xr:uid="{00000000-0005-0000-0000-00005F000000}"/>
    <cellStyle name="Текст предупреждения 2" xfId="96" xr:uid="{00000000-0005-0000-0000-000060000000}"/>
    <cellStyle name="Финансовый 2" xfId="97" xr:uid="{00000000-0005-0000-0000-000061000000}"/>
    <cellStyle name="Хороший 2" xfId="98" xr:uid="{00000000-0005-0000-0000-00006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erv\obmen\Intergov.%20Relations\Stavropolsky%20Kr\Project%202005\Models\&#1056;&#1072;&#1081;&#1086;&#1085;&#1085;&#1099;&#1077;%20&#1060;&#1060;&#1055;&#1055;\new\&#1056;&#1060;&#1060;&#1055;&#1055;%20&#1057;&#1086;&#1074;&#1077;&#1090;&#1089;&#1082;&#1080;&#1081;%202006%2020.12.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erv\obmen\DOCUME~1\k214_1\LOCALS~1\Temp\Rar$DI84.5235\&#1060;&#1060;&#1055;&#105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Ввод"/>
      <sheetName val="Данные"/>
      <sheetName val="Настройка расчета ИБР"/>
      <sheetName val="Настройка расчета БО"/>
      <sheetName val="РЕЗУЛЬТАТ"/>
      <sheetName val="Коэффициенты"/>
      <sheetName val="Расчет ИБР"/>
      <sheetName val="ИБР"/>
      <sheetName val="Расчет дотаций"/>
      <sheetName val="Вспомогательный"/>
      <sheetName val="Диаграммы"/>
      <sheetName val="Рис ИБР"/>
      <sheetName val="Рис1"/>
      <sheetName val="Рис2"/>
      <sheetName val="Рис3"/>
      <sheetName val="Рис4"/>
      <sheetName val="Рис5"/>
      <sheetName val="Рис6"/>
      <sheetName val="Рис7"/>
      <sheetName val="Рис8"/>
      <sheetName val="Сравнение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8">
          <cell r="A18">
            <v>1</v>
          </cell>
        </row>
      </sheetData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Ввод"/>
      <sheetName val="РЕЗУЛЬТАТ МР"/>
      <sheetName val="РЕЗУЛЬТАТ+1"/>
      <sheetName val="Данные"/>
      <sheetName val="РАСЧЕТ ТРАНСФЕРТОВ"/>
      <sheetName val="Коэф+1"/>
      <sheetName val="Настройка ИБР"/>
      <sheetName val="Нормативы"/>
      <sheetName val="Доходы+1"/>
      <sheetName val="Рис ИБР"/>
      <sheetName val="РАСЧЕТ ИБР+1"/>
      <sheetName val="ИБР+1"/>
      <sheetName val="Расходы+1"/>
      <sheetName val="Диаграммы"/>
      <sheetName val="Рис 1"/>
      <sheetName val="Рис 2"/>
      <sheetName val="Рис 3"/>
      <sheetName val="Вспомогательный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  <sheetData sheetId="17">
        <row r="3">
          <cell r="A3">
            <v>1</v>
          </cell>
        </row>
        <row r="33">
          <cell r="J33" t="str">
            <v>включить</v>
          </cell>
        </row>
        <row r="34">
          <cell r="J34" t="str">
            <v>исключить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J22"/>
  <sheetViews>
    <sheetView tabSelected="1" workbookViewId="0">
      <selection activeCell="H17" sqref="H17"/>
    </sheetView>
  </sheetViews>
  <sheetFormatPr defaultRowHeight="15" x14ac:dyDescent="0.25"/>
  <cols>
    <col min="1" max="1" width="25" style="1" customWidth="1"/>
    <col min="2" max="2" width="13.7109375" style="1" customWidth="1"/>
    <col min="3" max="7" width="9.140625" style="1"/>
    <col min="8" max="8" width="13.28515625" style="1" customWidth="1"/>
    <col min="9" max="9" width="9.140625" style="1"/>
    <col min="10" max="10" width="20.28515625" style="1" customWidth="1"/>
    <col min="11" max="16384" width="9.140625" style="1"/>
  </cols>
  <sheetData>
    <row r="1" spans="1:10" ht="33.75" customHeight="1" x14ac:dyDescent="0.25">
      <c r="A1" s="16" t="s">
        <v>25</v>
      </c>
      <c r="B1" s="16"/>
      <c r="C1" s="16"/>
      <c r="D1" s="16"/>
      <c r="E1" s="16"/>
      <c r="F1" s="16"/>
      <c r="G1" s="16"/>
      <c r="H1" s="16"/>
    </row>
    <row r="3" spans="1:10" x14ac:dyDescent="0.25">
      <c r="G3" s="2" t="s">
        <v>0</v>
      </c>
      <c r="H3" s="3">
        <v>833051</v>
      </c>
    </row>
    <row r="4" spans="1:10" x14ac:dyDescent="0.25">
      <c r="D4" s="17" t="s">
        <v>33</v>
      </c>
      <c r="E4" s="17"/>
      <c r="F4" s="17"/>
      <c r="G4" s="17"/>
      <c r="H4" s="3">
        <v>33802.300000000003</v>
      </c>
    </row>
    <row r="5" spans="1:10" x14ac:dyDescent="0.25">
      <c r="G5" s="2" t="s">
        <v>30</v>
      </c>
      <c r="H5" s="3">
        <f>H3*7.5%+H6</f>
        <v>134826.22499999998</v>
      </c>
    </row>
    <row r="6" spans="1:10" x14ac:dyDescent="0.25">
      <c r="D6" s="17" t="s">
        <v>21</v>
      </c>
      <c r="E6" s="17"/>
      <c r="F6" s="17"/>
      <c r="G6" s="17"/>
      <c r="H6" s="3">
        <v>72347.399999999994</v>
      </c>
    </row>
    <row r="7" spans="1:10" x14ac:dyDescent="0.25">
      <c r="G7" s="2" t="s">
        <v>23</v>
      </c>
      <c r="H7" s="3">
        <v>62478.8</v>
      </c>
    </row>
    <row r="8" spans="1:10" x14ac:dyDescent="0.25">
      <c r="D8" s="17" t="s">
        <v>22</v>
      </c>
      <c r="E8" s="17"/>
      <c r="F8" s="17"/>
      <c r="G8" s="17"/>
      <c r="H8" s="3">
        <v>0</v>
      </c>
    </row>
    <row r="9" spans="1:10" ht="36" customHeight="1" x14ac:dyDescent="0.25">
      <c r="G9" s="2" t="s">
        <v>16</v>
      </c>
      <c r="H9" s="15">
        <v>2.6548811099999998</v>
      </c>
    </row>
    <row r="10" spans="1:10" s="5" customFormat="1" ht="45" x14ac:dyDescent="0.2">
      <c r="A10" s="4" t="s">
        <v>9</v>
      </c>
      <c r="B10" s="4" t="s">
        <v>1</v>
      </c>
      <c r="C10" s="4" t="s">
        <v>12</v>
      </c>
      <c r="D10" s="4" t="s">
        <v>11</v>
      </c>
      <c r="E10" s="4" t="s">
        <v>10</v>
      </c>
      <c r="F10" s="4" t="s">
        <v>13</v>
      </c>
      <c r="G10" s="4" t="s">
        <v>14</v>
      </c>
      <c r="H10" s="4" t="s">
        <v>15</v>
      </c>
    </row>
    <row r="11" spans="1:10" x14ac:dyDescent="0.25">
      <c r="A11" s="6" t="s">
        <v>2</v>
      </c>
      <c r="B11" s="7">
        <v>12359</v>
      </c>
      <c r="C11" s="8">
        <v>0.32341053279563192</v>
      </c>
      <c r="D11" s="8">
        <v>0.24597701820192888</v>
      </c>
      <c r="E11" s="8">
        <v>1.3147997937357541</v>
      </c>
      <c r="F11" s="9"/>
      <c r="G11" s="8">
        <v>1.3147997937357541</v>
      </c>
      <c r="H11" s="9">
        <v>16163.7</v>
      </c>
      <c r="J11" s="11"/>
    </row>
    <row r="12" spans="1:10" x14ac:dyDescent="0.25">
      <c r="A12" s="6" t="s">
        <v>3</v>
      </c>
      <c r="B12" s="7">
        <v>4524</v>
      </c>
      <c r="C12" s="8">
        <v>0.54400019519742737</v>
      </c>
      <c r="D12" s="8">
        <v>0.43213632819213804</v>
      </c>
      <c r="E12" s="8">
        <v>1.2588624461944149</v>
      </c>
      <c r="F12" s="9"/>
      <c r="G12" s="8">
        <v>1.2588624461944149</v>
      </c>
      <c r="H12" s="9">
        <v>10828.4</v>
      </c>
      <c r="J12" s="11"/>
    </row>
    <row r="13" spans="1:10" x14ac:dyDescent="0.25">
      <c r="A13" s="6" t="s">
        <v>4</v>
      </c>
      <c r="B13" s="7">
        <v>3199</v>
      </c>
      <c r="C13" s="8">
        <v>0.20218568106824805</v>
      </c>
      <c r="D13" s="8">
        <v>0.47551608917575561</v>
      </c>
      <c r="E13" s="8">
        <v>0.42519209269808356</v>
      </c>
      <c r="F13" s="9"/>
      <c r="G13" s="8">
        <v>0.42519209269808356</v>
      </c>
      <c r="H13" s="9">
        <v>13457.2</v>
      </c>
      <c r="J13" s="11"/>
    </row>
    <row r="14" spans="1:10" x14ac:dyDescent="0.25">
      <c r="A14" s="6" t="s">
        <v>5</v>
      </c>
      <c r="B14" s="7">
        <v>1037</v>
      </c>
      <c r="C14" s="8">
        <v>0.37873637937828714</v>
      </c>
      <c r="D14" s="8">
        <v>0.86267455476682764</v>
      </c>
      <c r="E14" s="8">
        <v>0.43902579169111555</v>
      </c>
      <c r="F14" s="9"/>
      <c r="G14" s="8">
        <v>0.43902579169111555</v>
      </c>
      <c r="H14" s="9">
        <v>7865</v>
      </c>
      <c r="J14" s="11"/>
    </row>
    <row r="15" spans="1:10" x14ac:dyDescent="0.25">
      <c r="A15" s="6" t="s">
        <v>6</v>
      </c>
      <c r="B15" s="7">
        <v>1898</v>
      </c>
      <c r="C15" s="8">
        <v>0.68627620579958637</v>
      </c>
      <c r="D15" s="8">
        <v>0.55994306386621395</v>
      </c>
      <c r="E15" s="8">
        <v>1.2256178352511158</v>
      </c>
      <c r="F15" s="9"/>
      <c r="G15" s="8">
        <v>1.2256178352511158</v>
      </c>
      <c r="H15" s="9">
        <v>6026.8</v>
      </c>
      <c r="J15" s="11"/>
    </row>
    <row r="16" spans="1:10" x14ac:dyDescent="0.25">
      <c r="A16" s="6" t="s">
        <v>7</v>
      </c>
      <c r="B16" s="7">
        <v>40666</v>
      </c>
      <c r="C16" s="8">
        <v>1.2954992648756147</v>
      </c>
      <c r="D16" s="8">
        <v>0.50696635870035989</v>
      </c>
      <c r="E16" s="8">
        <v>2.5553949342846112</v>
      </c>
      <c r="F16" s="9"/>
      <c r="G16" s="8">
        <v>2.5553949342846112</v>
      </c>
      <c r="H16" s="9">
        <v>8137.7</v>
      </c>
      <c r="J16" s="11"/>
    </row>
    <row r="17" spans="1:8" x14ac:dyDescent="0.25">
      <c r="A17" s="10" t="s">
        <v>8</v>
      </c>
      <c r="B17" s="12">
        <f>SUM(B11:B16)</f>
        <v>63683</v>
      </c>
      <c r="C17" s="10"/>
      <c r="D17" s="10"/>
      <c r="E17" s="10"/>
      <c r="F17" s="13">
        <v>0</v>
      </c>
      <c r="G17" s="10"/>
      <c r="H17" s="13">
        <f>SUM(H11:H16)</f>
        <v>62478.8</v>
      </c>
    </row>
    <row r="21" spans="1:8" x14ac:dyDescent="0.25">
      <c r="A21" s="1" t="s">
        <v>17</v>
      </c>
    </row>
    <row r="22" spans="1:8" x14ac:dyDescent="0.25">
      <c r="A22" s="1" t="s">
        <v>18</v>
      </c>
      <c r="H22" s="2" t="s">
        <v>19</v>
      </c>
    </row>
  </sheetData>
  <mergeCells count="4">
    <mergeCell ref="A1:H1"/>
    <mergeCell ref="D8:G8"/>
    <mergeCell ref="D6:G6"/>
    <mergeCell ref="D4:G4"/>
  </mergeCells>
  <pageMargins left="0.78740157480314965" right="0.19685039370078741" top="0.59055118110236227" bottom="0.78740157480314965" header="0.31496062992125984" footer="0.31496062992125984"/>
  <pageSetup paperSize="9" scale="9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  <pageSetUpPr fitToPage="1"/>
  </sheetPr>
  <dimension ref="A1:J21"/>
  <sheetViews>
    <sheetView workbookViewId="0">
      <selection activeCell="H16" sqref="H16"/>
    </sheetView>
  </sheetViews>
  <sheetFormatPr defaultRowHeight="15" x14ac:dyDescent="0.25"/>
  <cols>
    <col min="1" max="1" width="25" style="1" customWidth="1"/>
    <col min="2" max="2" width="13.7109375" style="1" customWidth="1"/>
    <col min="3" max="7" width="9.140625" style="1"/>
    <col min="8" max="8" width="12.7109375" style="1" customWidth="1"/>
    <col min="9" max="9" width="9.140625" style="1"/>
    <col min="10" max="10" width="20.28515625" style="1" customWidth="1"/>
    <col min="11" max="16384" width="9.140625" style="1"/>
  </cols>
  <sheetData>
    <row r="1" spans="1:10" ht="33.75" customHeight="1" x14ac:dyDescent="0.25">
      <c r="A1" s="16" t="s">
        <v>29</v>
      </c>
      <c r="B1" s="16"/>
      <c r="C1" s="16"/>
      <c r="D1" s="16"/>
      <c r="E1" s="16"/>
      <c r="F1" s="16"/>
      <c r="G1" s="16"/>
      <c r="H1" s="16"/>
    </row>
    <row r="3" spans="1:10" x14ac:dyDescent="0.25">
      <c r="G3" s="2" t="s">
        <v>0</v>
      </c>
      <c r="H3" s="3">
        <v>827572.8</v>
      </c>
    </row>
    <row r="4" spans="1:10" x14ac:dyDescent="0.25">
      <c r="E4" s="17" t="s">
        <v>20</v>
      </c>
      <c r="F4" s="17"/>
      <c r="G4" s="17"/>
      <c r="H4" s="3">
        <v>0</v>
      </c>
    </row>
    <row r="5" spans="1:10" x14ac:dyDescent="0.25">
      <c r="G5" s="2" t="s">
        <v>30</v>
      </c>
      <c r="H5" s="3">
        <f>H3*7.5%+H6</f>
        <v>99846.86</v>
      </c>
    </row>
    <row r="6" spans="1:10" x14ac:dyDescent="0.25">
      <c r="D6" s="17" t="s">
        <v>21</v>
      </c>
      <c r="E6" s="17"/>
      <c r="F6" s="17"/>
      <c r="G6" s="17"/>
      <c r="H6" s="3">
        <v>37778.9</v>
      </c>
    </row>
    <row r="7" spans="1:10" x14ac:dyDescent="0.25">
      <c r="G7" s="2" t="s">
        <v>24</v>
      </c>
      <c r="H7" s="3">
        <v>62068</v>
      </c>
    </row>
    <row r="8" spans="1:10" ht="32.25" customHeight="1" x14ac:dyDescent="0.25">
      <c r="G8" s="2" t="s">
        <v>16</v>
      </c>
      <c r="H8" s="15">
        <v>2.6623844000000001</v>
      </c>
    </row>
    <row r="9" spans="1:10" s="5" customFormat="1" ht="45" x14ac:dyDescent="0.2">
      <c r="A9" s="4" t="s">
        <v>9</v>
      </c>
      <c r="B9" s="4" t="s">
        <v>1</v>
      </c>
      <c r="C9" s="4" t="s">
        <v>12</v>
      </c>
      <c r="D9" s="4" t="s">
        <v>11</v>
      </c>
      <c r="E9" s="4" t="s">
        <v>10</v>
      </c>
      <c r="F9" s="4" t="s">
        <v>13</v>
      </c>
      <c r="G9" s="4" t="s">
        <v>14</v>
      </c>
      <c r="H9" s="4" t="s">
        <v>15</v>
      </c>
    </row>
    <row r="10" spans="1:10" x14ac:dyDescent="0.25">
      <c r="A10" s="6" t="s">
        <v>2</v>
      </c>
      <c r="B10" s="7">
        <v>12359</v>
      </c>
      <c r="C10" s="14">
        <v>0.31680900524183209</v>
      </c>
      <c r="D10" s="14">
        <v>0.24362066374411079</v>
      </c>
      <c r="E10" s="14">
        <v>1.3004192681068931</v>
      </c>
      <c r="F10" s="9"/>
      <c r="G10" s="8">
        <v>1.3004192681068931</v>
      </c>
      <c r="H10" s="9">
        <v>16270.3</v>
      </c>
      <c r="J10" s="11"/>
    </row>
    <row r="11" spans="1:10" x14ac:dyDescent="0.25">
      <c r="A11" s="6" t="s">
        <v>3</v>
      </c>
      <c r="B11" s="7">
        <v>4524</v>
      </c>
      <c r="C11" s="14">
        <v>0.54145385752730524</v>
      </c>
      <c r="D11" s="14">
        <v>0.43853755852600068</v>
      </c>
      <c r="E11" s="14">
        <v>1.2346806949608233</v>
      </c>
      <c r="F11" s="9"/>
      <c r="G11" s="8">
        <v>1.2346806949608233</v>
      </c>
      <c r="H11" s="9">
        <v>11238.2</v>
      </c>
      <c r="J11" s="11"/>
    </row>
    <row r="12" spans="1:10" x14ac:dyDescent="0.25">
      <c r="A12" s="6" t="s">
        <v>4</v>
      </c>
      <c r="B12" s="7">
        <v>3199</v>
      </c>
      <c r="C12" s="14">
        <v>0.20060875082709814</v>
      </c>
      <c r="D12" s="14">
        <v>0.48243137431183258</v>
      </c>
      <c r="E12" s="14">
        <v>0.41582857481700441</v>
      </c>
      <c r="F12" s="9"/>
      <c r="G12" s="8">
        <v>0.41582857481700441</v>
      </c>
      <c r="H12" s="9">
        <v>13756.2</v>
      </c>
      <c r="J12" s="11"/>
    </row>
    <row r="13" spans="1:10" x14ac:dyDescent="0.25">
      <c r="A13" s="6" t="s">
        <v>5</v>
      </c>
      <c r="B13" s="7">
        <v>1037</v>
      </c>
      <c r="C13" s="14">
        <v>0.38117441159580301</v>
      </c>
      <c r="D13" s="14">
        <v>0.87516196587513517</v>
      </c>
      <c r="E13" s="14">
        <v>0.43554727748553407</v>
      </c>
      <c r="F13" s="9"/>
      <c r="G13" s="8">
        <v>0.43554727748553407</v>
      </c>
      <c r="H13" s="9">
        <v>8018.4</v>
      </c>
      <c r="J13" s="11"/>
    </row>
    <row r="14" spans="1:10" x14ac:dyDescent="0.25">
      <c r="A14" s="6" t="s">
        <v>6</v>
      </c>
      <c r="B14" s="7">
        <v>1898</v>
      </c>
      <c r="C14" s="14">
        <v>0.68721550701307921</v>
      </c>
      <c r="D14" s="14">
        <v>0.56825126651791202</v>
      </c>
      <c r="E14" s="14">
        <v>1.2093514744351517</v>
      </c>
      <c r="F14" s="9"/>
      <c r="G14" s="8">
        <v>1.2093514744351517</v>
      </c>
      <c r="H14" s="9">
        <v>6217.9</v>
      </c>
      <c r="J14" s="11"/>
    </row>
    <row r="15" spans="1:10" x14ac:dyDescent="0.25">
      <c r="A15" s="6" t="s">
        <v>7</v>
      </c>
      <c r="B15" s="7">
        <v>40666</v>
      </c>
      <c r="C15" s="14">
        <v>1.2983837838037644</v>
      </c>
      <c r="D15" s="14">
        <v>0.50296454514652122</v>
      </c>
      <c r="E15" s="14">
        <v>2.5814618472272741</v>
      </c>
      <c r="F15" s="9"/>
      <c r="G15" s="8">
        <v>2.5814618472272741</v>
      </c>
      <c r="H15" s="9">
        <v>6567</v>
      </c>
      <c r="J15" s="11"/>
    </row>
    <row r="16" spans="1:10" x14ac:dyDescent="0.25">
      <c r="A16" s="10" t="s">
        <v>8</v>
      </c>
      <c r="B16" s="12">
        <f>SUM(B10:B15)</f>
        <v>63683</v>
      </c>
      <c r="C16" s="10"/>
      <c r="D16" s="10"/>
      <c r="E16" s="10"/>
      <c r="F16" s="13">
        <f>SUM(F10:F15)</f>
        <v>0</v>
      </c>
      <c r="G16" s="10"/>
      <c r="H16" s="13">
        <f>SUM(H10:H15)</f>
        <v>62068</v>
      </c>
    </row>
    <row r="20" spans="1:8" x14ac:dyDescent="0.25">
      <c r="A20" s="1" t="s">
        <v>17</v>
      </c>
    </row>
    <row r="21" spans="1:8" x14ac:dyDescent="0.25">
      <c r="A21" s="1" t="s">
        <v>18</v>
      </c>
      <c r="H21" s="2" t="s">
        <v>19</v>
      </c>
    </row>
  </sheetData>
  <mergeCells count="3">
    <mergeCell ref="A1:H1"/>
    <mergeCell ref="E4:G4"/>
    <mergeCell ref="D6:G6"/>
  </mergeCells>
  <pageMargins left="0.78740157480314965" right="0.19685039370078741" top="0.59055118110236227" bottom="0.78740157480314965" header="0.31496062992125984" footer="0.31496062992125984"/>
  <pageSetup paperSize="9" scale="9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  <pageSetUpPr fitToPage="1"/>
  </sheetPr>
  <dimension ref="A1:J21"/>
  <sheetViews>
    <sheetView workbookViewId="0">
      <selection sqref="A1:H1"/>
    </sheetView>
  </sheetViews>
  <sheetFormatPr defaultRowHeight="15" x14ac:dyDescent="0.25"/>
  <cols>
    <col min="1" max="1" width="25" style="1" customWidth="1"/>
    <col min="2" max="2" width="13.7109375" style="1" customWidth="1"/>
    <col min="3" max="7" width="9.140625" style="1"/>
    <col min="8" max="8" width="13" style="1" customWidth="1"/>
    <col min="9" max="9" width="9.140625" style="1"/>
    <col min="10" max="10" width="20.28515625" style="1" customWidth="1"/>
    <col min="11" max="16384" width="9.140625" style="1"/>
  </cols>
  <sheetData>
    <row r="1" spans="1:10" ht="33.75" customHeight="1" x14ac:dyDescent="0.25">
      <c r="A1" s="16" t="s">
        <v>32</v>
      </c>
      <c r="B1" s="16"/>
      <c r="C1" s="16"/>
      <c r="D1" s="16"/>
      <c r="E1" s="16"/>
      <c r="F1" s="16"/>
      <c r="G1" s="16"/>
      <c r="H1" s="16"/>
    </row>
    <row r="3" spans="1:10" x14ac:dyDescent="0.25">
      <c r="G3" s="2" t="s">
        <v>0</v>
      </c>
      <c r="H3" s="3">
        <v>863956.2</v>
      </c>
    </row>
    <row r="4" spans="1:10" x14ac:dyDescent="0.25">
      <c r="E4" s="17" t="s">
        <v>20</v>
      </c>
      <c r="F4" s="17"/>
      <c r="G4" s="17"/>
      <c r="H4" s="3">
        <v>0</v>
      </c>
    </row>
    <row r="5" spans="1:10" x14ac:dyDescent="0.25">
      <c r="G5" s="2" t="s">
        <v>30</v>
      </c>
      <c r="H5" s="3">
        <f>(H4+H3)*7.5%+H6</f>
        <v>103579.11499999999</v>
      </c>
    </row>
    <row r="6" spans="1:10" x14ac:dyDescent="0.25">
      <c r="D6" s="17" t="s">
        <v>21</v>
      </c>
      <c r="E6" s="17"/>
      <c r="F6" s="17"/>
      <c r="G6" s="17"/>
      <c r="H6" s="3">
        <v>38782.400000000001</v>
      </c>
    </row>
    <row r="7" spans="1:10" x14ac:dyDescent="0.25">
      <c r="D7" s="17" t="s">
        <v>24</v>
      </c>
      <c r="E7" s="17"/>
      <c r="F7" s="17"/>
      <c r="G7" s="17"/>
      <c r="H7" s="3">
        <v>64796.7</v>
      </c>
    </row>
    <row r="8" spans="1:10" ht="29.25" customHeight="1" x14ac:dyDescent="0.25">
      <c r="G8" s="2" t="s">
        <v>16</v>
      </c>
      <c r="H8" s="15">
        <v>2.6932414599999999</v>
      </c>
    </row>
    <row r="9" spans="1:10" s="5" customFormat="1" ht="45" x14ac:dyDescent="0.2">
      <c r="A9" s="4" t="s">
        <v>9</v>
      </c>
      <c r="B9" s="4" t="s">
        <v>1</v>
      </c>
      <c r="C9" s="4" t="s">
        <v>12</v>
      </c>
      <c r="D9" s="4" t="s">
        <v>11</v>
      </c>
      <c r="E9" s="4" t="s">
        <v>10</v>
      </c>
      <c r="F9" s="4" t="s">
        <v>13</v>
      </c>
      <c r="G9" s="4" t="s">
        <v>14</v>
      </c>
      <c r="H9" s="4" t="s">
        <v>15</v>
      </c>
    </row>
    <row r="10" spans="1:10" x14ac:dyDescent="0.25">
      <c r="A10" s="6" t="s">
        <v>2</v>
      </c>
      <c r="B10" s="7">
        <v>12359</v>
      </c>
      <c r="C10" s="14">
        <v>0.31003208066553167</v>
      </c>
      <c r="D10" s="14">
        <v>0.24945905428881771</v>
      </c>
      <c r="E10" s="14">
        <v>1.2428175098691105</v>
      </c>
      <c r="F10" s="9"/>
      <c r="G10" s="8">
        <v>1.2428175098691105</v>
      </c>
      <c r="H10" s="9">
        <v>17742.2</v>
      </c>
      <c r="J10" s="11"/>
    </row>
    <row r="11" spans="1:10" x14ac:dyDescent="0.25">
      <c r="A11" s="6" t="s">
        <v>3</v>
      </c>
      <c r="B11" s="7">
        <v>4524</v>
      </c>
      <c r="C11" s="14">
        <v>0.53875481965995542</v>
      </c>
      <c r="D11" s="14">
        <v>0.43729354276838334</v>
      </c>
      <c r="E11" s="14">
        <v>1.2320209812595198</v>
      </c>
      <c r="F11" s="9"/>
      <c r="G11" s="8">
        <v>1.2320209812595198</v>
      </c>
      <c r="H11" s="9">
        <v>11469.4</v>
      </c>
      <c r="J11" s="11"/>
    </row>
    <row r="12" spans="1:10" x14ac:dyDescent="0.25">
      <c r="A12" s="6" t="s">
        <v>4</v>
      </c>
      <c r="B12" s="7">
        <v>3199</v>
      </c>
      <c r="C12" s="14">
        <v>0.19898461444399351</v>
      </c>
      <c r="D12" s="14">
        <v>0.48048245264144235</v>
      </c>
      <c r="E12" s="14">
        <v>0.41413502896948623</v>
      </c>
      <c r="F12" s="9"/>
      <c r="G12" s="8">
        <v>0.41413502896948623</v>
      </c>
      <c r="H12" s="9">
        <v>13899.1</v>
      </c>
      <c r="J12" s="11"/>
    </row>
    <row r="13" spans="1:10" x14ac:dyDescent="0.25">
      <c r="A13" s="6" t="s">
        <v>5</v>
      </c>
      <c r="B13" s="7">
        <v>1037</v>
      </c>
      <c r="C13" s="14">
        <v>0.38366676718298659</v>
      </c>
      <c r="D13" s="14">
        <v>0.87201440607112546</v>
      </c>
      <c r="E13" s="14">
        <v>0.43997755600346466</v>
      </c>
      <c r="F13" s="9"/>
      <c r="G13" s="8">
        <v>0.43997755600346466</v>
      </c>
      <c r="H13" s="9">
        <v>8084.4</v>
      </c>
      <c r="J13" s="11"/>
    </row>
    <row r="14" spans="1:10" x14ac:dyDescent="0.25">
      <c r="A14" s="6" t="s">
        <v>6</v>
      </c>
      <c r="B14" s="7">
        <v>1898</v>
      </c>
      <c r="C14" s="14">
        <v>0.68819376088359963</v>
      </c>
      <c r="D14" s="14">
        <v>0.56611607032629574</v>
      </c>
      <c r="E14" s="14">
        <v>1.2156407439324965</v>
      </c>
      <c r="F14" s="9"/>
      <c r="G14" s="8">
        <v>1.2156407439324965</v>
      </c>
      <c r="H14" s="9">
        <v>6299.3</v>
      </c>
      <c r="J14" s="11"/>
    </row>
    <row r="15" spans="1:10" x14ac:dyDescent="0.25">
      <c r="A15" s="6" t="s">
        <v>7</v>
      </c>
      <c r="B15" s="7">
        <v>40666</v>
      </c>
      <c r="C15" s="14">
        <v>1.3013568070864143</v>
      </c>
      <c r="D15" s="14">
        <v>0.49999779611677209</v>
      </c>
      <c r="E15" s="14">
        <v>2.6027250863771583</v>
      </c>
      <c r="F15" s="9"/>
      <c r="G15" s="8">
        <v>2.6027250863771583</v>
      </c>
      <c r="H15" s="9">
        <v>7302.3</v>
      </c>
      <c r="J15" s="11"/>
    </row>
    <row r="16" spans="1:10" x14ac:dyDescent="0.25">
      <c r="A16" s="10" t="s">
        <v>8</v>
      </c>
      <c r="B16" s="12">
        <f>SUM(B10:B15)</f>
        <v>63683</v>
      </c>
      <c r="C16" s="10"/>
      <c r="D16" s="10"/>
      <c r="E16" s="10"/>
      <c r="F16" s="13">
        <f>SUM(F10:F15)</f>
        <v>0</v>
      </c>
      <c r="G16" s="10"/>
      <c r="H16" s="13">
        <f>SUM(H10:H15)</f>
        <v>64796.700000000004</v>
      </c>
    </row>
    <row r="20" spans="1:8" x14ac:dyDescent="0.25">
      <c r="A20" s="1" t="s">
        <v>17</v>
      </c>
    </row>
    <row r="21" spans="1:8" x14ac:dyDescent="0.25">
      <c r="A21" s="1" t="s">
        <v>18</v>
      </c>
      <c r="H21" s="2" t="s">
        <v>19</v>
      </c>
    </row>
  </sheetData>
  <mergeCells count="4">
    <mergeCell ref="A1:H1"/>
    <mergeCell ref="E4:G4"/>
    <mergeCell ref="D7:G7"/>
    <mergeCell ref="D6:G6"/>
  </mergeCells>
  <pageMargins left="0.78740157480314965" right="0.19685039370078741" top="0.59055118110236227" bottom="0.78740157480314965" header="0.31496062992125984" footer="0.31496062992125984"/>
  <pageSetup paperSize="9" scale="9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2F3BFA-FA90-467C-9A81-2E9463B96C78}">
  <sheetPr>
    <tabColor rgb="FF92D050"/>
    <pageSetUpPr fitToPage="1"/>
  </sheetPr>
  <dimension ref="A1:E12"/>
  <sheetViews>
    <sheetView workbookViewId="0">
      <selection activeCell="E18" sqref="E18"/>
    </sheetView>
  </sheetViews>
  <sheetFormatPr defaultRowHeight="15" x14ac:dyDescent="0.25"/>
  <cols>
    <col min="1" max="1" width="25" style="1" customWidth="1"/>
    <col min="2" max="2" width="13.7109375" style="1" customWidth="1"/>
    <col min="3" max="4" width="13.28515625" style="1" customWidth="1"/>
    <col min="5" max="5" width="12.85546875" style="1" customWidth="1"/>
    <col min="6" max="16384" width="9.140625" style="1"/>
  </cols>
  <sheetData>
    <row r="1" spans="1:5" ht="33.75" customHeight="1" x14ac:dyDescent="0.25">
      <c r="A1" s="16"/>
      <c r="B1" s="16"/>
    </row>
    <row r="3" spans="1:5" x14ac:dyDescent="0.25">
      <c r="A3" s="18"/>
      <c r="B3" s="18"/>
      <c r="C3" s="18"/>
      <c r="D3" s="18"/>
      <c r="E3" s="18"/>
    </row>
    <row r="4" spans="1:5" ht="36" customHeight="1" x14ac:dyDescent="0.25"/>
    <row r="5" spans="1:5" s="5" customFormat="1" ht="60" x14ac:dyDescent="0.2">
      <c r="A5" s="4" t="s">
        <v>9</v>
      </c>
      <c r="B5" s="4" t="s">
        <v>26</v>
      </c>
      <c r="C5" s="4" t="s">
        <v>27</v>
      </c>
      <c r="D5" s="4" t="s">
        <v>31</v>
      </c>
      <c r="E5" s="4" t="s">
        <v>28</v>
      </c>
    </row>
    <row r="6" spans="1:5" x14ac:dyDescent="0.25">
      <c r="A6" s="6" t="s">
        <v>2</v>
      </c>
      <c r="B6" s="7">
        <v>9006</v>
      </c>
      <c r="C6" s="7">
        <v>12282</v>
      </c>
      <c r="D6" s="7">
        <v>12359</v>
      </c>
      <c r="E6" s="7">
        <f>D6-C6</f>
        <v>77</v>
      </c>
    </row>
    <row r="7" spans="1:5" x14ac:dyDescent="0.25">
      <c r="A7" s="6" t="s">
        <v>3</v>
      </c>
      <c r="B7" s="7">
        <v>5871</v>
      </c>
      <c r="C7" s="7">
        <v>4573</v>
      </c>
      <c r="D7" s="7">
        <v>4524</v>
      </c>
      <c r="E7" s="7">
        <f t="shared" ref="E7:E12" si="0">D7-C7</f>
        <v>-49</v>
      </c>
    </row>
    <row r="8" spans="1:5" x14ac:dyDescent="0.25">
      <c r="A8" s="6" t="s">
        <v>4</v>
      </c>
      <c r="B8" s="7">
        <v>2577</v>
      </c>
      <c r="C8" s="7">
        <v>3208</v>
      </c>
      <c r="D8" s="7">
        <v>3199</v>
      </c>
      <c r="E8" s="7">
        <f t="shared" si="0"/>
        <v>-9</v>
      </c>
    </row>
    <row r="9" spans="1:5" x14ac:dyDescent="0.25">
      <c r="A9" s="6" t="s">
        <v>5</v>
      </c>
      <c r="B9" s="7">
        <v>821</v>
      </c>
      <c r="C9" s="7">
        <v>1038</v>
      </c>
      <c r="D9" s="7">
        <v>1037</v>
      </c>
      <c r="E9" s="7">
        <f t="shared" si="0"/>
        <v>-1</v>
      </c>
    </row>
    <row r="10" spans="1:5" x14ac:dyDescent="0.25">
      <c r="A10" s="6" t="s">
        <v>6</v>
      </c>
      <c r="B10" s="7">
        <v>1625</v>
      </c>
      <c r="C10" s="7">
        <v>1914</v>
      </c>
      <c r="D10" s="7">
        <v>1898</v>
      </c>
      <c r="E10" s="7">
        <f t="shared" si="0"/>
        <v>-16</v>
      </c>
    </row>
    <row r="11" spans="1:5" x14ac:dyDescent="0.25">
      <c r="A11" s="6" t="s">
        <v>7</v>
      </c>
      <c r="B11" s="7">
        <v>47680</v>
      </c>
      <c r="C11" s="7">
        <v>41184</v>
      </c>
      <c r="D11" s="7">
        <v>40666</v>
      </c>
      <c r="E11" s="7">
        <f t="shared" si="0"/>
        <v>-518</v>
      </c>
    </row>
    <row r="12" spans="1:5" x14ac:dyDescent="0.25">
      <c r="A12" s="10" t="s">
        <v>8</v>
      </c>
      <c r="B12" s="12">
        <f>SUM(B6:B11)</f>
        <v>67580</v>
      </c>
      <c r="C12" s="12">
        <f>SUM(C6:C11)</f>
        <v>64199</v>
      </c>
      <c r="D12" s="12">
        <f>SUM(D6:D11)</f>
        <v>63683</v>
      </c>
      <c r="E12" s="12">
        <f t="shared" si="0"/>
        <v>-516</v>
      </c>
    </row>
  </sheetData>
  <mergeCells count="2">
    <mergeCell ref="A1:B1"/>
    <mergeCell ref="A3:E3"/>
  </mergeCells>
  <pageMargins left="0.78740157480314965" right="0.19685039370078741" top="0.59055118110236227" bottom="0.78740157480314965" header="0.31496062992125984" footer="0.31496062992125984"/>
  <pageSetup paperSize="9" scale="9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2025</vt:lpstr>
      <vt:lpstr>2026</vt:lpstr>
      <vt:lpstr>2027</vt:lpstr>
      <vt:lpstr>численность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teterina</dc:creator>
  <cp:lastModifiedBy>Таюрская Ольга Юрьевна</cp:lastModifiedBy>
  <cp:lastPrinted>2022-06-09T02:15:55Z</cp:lastPrinted>
  <dcterms:created xsi:type="dcterms:W3CDTF">2016-08-17T02:53:48Z</dcterms:created>
  <dcterms:modified xsi:type="dcterms:W3CDTF">2024-11-07T07:03:47Z</dcterms:modified>
</cp:coreProperties>
</file>